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1365" windowWidth="13170" windowHeight="9150" tabRatio="440" activeTab="5"/>
  </bookViews>
  <sheets>
    <sheet name="Seznam" sheetId="1" r:id="rId1"/>
    <sheet name="1.stupeň A1-I2" sheetId="2" r:id="rId2"/>
    <sheet name="1.stupeň I-O" sheetId="3" state="hidden" r:id="rId3"/>
    <sheet name="DM21_32" sheetId="4" state="hidden" r:id="rId4"/>
    <sheet name="2.stupeň" sheetId="5" state="hidden" r:id="rId5"/>
    <sheet name="Výsledky" sheetId="6" r:id="rId6"/>
  </sheets>
  <definedNames>
    <definedName name="_xlnm._FilterDatabase" localSheetId="0" hidden="1">'Seznam'!$B$5:$I$305</definedName>
    <definedName name="_xlnm.Print_Area" localSheetId="1">'1.stupeň A1-I2'!$A$1:$AL$84</definedName>
    <definedName name="_xlnm.Print_Area" localSheetId="2">'1.stupeň I-O'!$A$1:$AH$30</definedName>
    <definedName name="_xlnm.Print_Area" localSheetId="4">'2.stupeň'!$A$1:$L$37</definedName>
    <definedName name="_xlnm.Print_Area" localSheetId="3">'DM21_32'!$A$1:$N$69</definedName>
    <definedName name="_xlnm.Print_Area" localSheetId="0">'Seznam'!$A$1:$I$27</definedName>
    <definedName name="_xlnm.Print_Area" localSheetId="5">'Výsledky'!$A$1:$G$22</definedName>
  </definedNames>
  <calcPr fullCalcOnLoad="1"/>
</workbook>
</file>

<file path=xl/comments1.xml><?xml version="1.0" encoding="utf-8"?>
<comments xmlns="http://schemas.openxmlformats.org/spreadsheetml/2006/main">
  <authors>
    <author>OB</author>
  </authors>
  <commentList>
    <comment ref="M24" authorId="0">
      <text>
        <r>
          <rPr>
            <b/>
            <sz val="20"/>
            <rFont val="Arial CE"/>
            <family val="2"/>
          </rPr>
          <t>MAKRA</t>
        </r>
      </text>
    </comment>
  </commentList>
</comments>
</file>

<file path=xl/sharedStrings.xml><?xml version="1.0" encoding="utf-8"?>
<sst xmlns="http://schemas.openxmlformats.org/spreadsheetml/2006/main" count="6535" uniqueCount="389">
  <si>
    <t>Skupina: A</t>
  </si>
  <si>
    <t>UTKÁNÍ</t>
  </si>
  <si>
    <t>:</t>
  </si>
  <si>
    <t xml:space="preserve"> -</t>
  </si>
  <si>
    <t>Skupina: B</t>
  </si>
  <si>
    <t>Skupina: C</t>
  </si>
  <si>
    <t>Skupina: D</t>
  </si>
  <si>
    <t>oddíl-klub</t>
  </si>
  <si>
    <t>jméno</t>
  </si>
  <si>
    <t>Akce:</t>
  </si>
  <si>
    <t>Místo konání:</t>
  </si>
  <si>
    <t>Soutěž:</t>
  </si>
  <si>
    <t>Přijmení</t>
  </si>
  <si>
    <t>prezence</t>
  </si>
  <si>
    <t>Skupina</t>
  </si>
  <si>
    <t>název skupiny</t>
  </si>
  <si>
    <t>stupně</t>
  </si>
  <si>
    <t>Skupina: E</t>
  </si>
  <si>
    <t>Skupina: F</t>
  </si>
  <si>
    <t>Skupina: G</t>
  </si>
  <si>
    <t>Skupina: H</t>
  </si>
  <si>
    <t>Skupina: I</t>
  </si>
  <si>
    <t>Skupina: J</t>
  </si>
  <si>
    <t>Skupina: K</t>
  </si>
  <si>
    <t>Skupina: L</t>
  </si>
  <si>
    <t>Skupina: M</t>
  </si>
  <si>
    <t>Skupina: N</t>
  </si>
  <si>
    <t>Skupina: O</t>
  </si>
  <si>
    <t>Skupina: P</t>
  </si>
  <si>
    <t>1.kolo</t>
  </si>
  <si>
    <t>2.kolo</t>
  </si>
  <si>
    <t>3.kolo</t>
  </si>
  <si>
    <t>Datum konání:</t>
  </si>
  <si>
    <t>SEZNAM HRÁČŮ</t>
  </si>
  <si>
    <t>semifinále</t>
  </si>
  <si>
    <t>I.stupeň</t>
  </si>
  <si>
    <t>II.stupeň</t>
  </si>
  <si>
    <t>VÝSLEDKOVÁ LISTINA</t>
  </si>
  <si>
    <t>CTRK+t</t>
  </si>
  <si>
    <t>CTRK+j</t>
  </si>
  <si>
    <t>CTRK+k</t>
  </si>
  <si>
    <t>CTRK+r</t>
  </si>
  <si>
    <t>setřiď podle žebříčku</t>
  </si>
  <si>
    <t>MAKRA</t>
  </si>
  <si>
    <t>Přijmení, jméno, oddíl-klub, okres</t>
  </si>
  <si>
    <t>body</t>
  </si>
  <si>
    <t>skore</t>
  </si>
  <si>
    <t>pořadí</t>
  </si>
  <si>
    <t>STŮL</t>
  </si>
  <si>
    <t>III.stupeň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</si>
  <si>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</si>
  <si>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</si>
  <si>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</si>
  <si>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</si>
  <si>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</si>
  <si>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</si>
  <si>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</si>
  <si>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</si>
  <si>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nar.</t>
  </si>
  <si>
    <t>setřiď podle oddílu a přijmení</t>
  </si>
  <si>
    <t>setřiď podle pořadí</t>
  </si>
  <si>
    <t>setřiď podle přijmení a jména</t>
  </si>
  <si>
    <t>xxx</t>
  </si>
  <si>
    <t>ČR</t>
  </si>
  <si>
    <t>stát</t>
  </si>
  <si>
    <t>Přijmení, jméno, oddíl-klub, stát</t>
  </si>
  <si>
    <t>finále</t>
  </si>
  <si>
    <t>ČR jun</t>
  </si>
  <si>
    <t>A1-1</t>
  </si>
  <si>
    <t>G2-2</t>
  </si>
  <si>
    <t>C2-3</t>
  </si>
  <si>
    <t>H1-4</t>
  </si>
  <si>
    <t>F1-5</t>
  </si>
  <si>
    <t>B2-6</t>
  </si>
  <si>
    <t>E2-7</t>
  </si>
  <si>
    <t>D1-8</t>
  </si>
  <si>
    <t>C1-9</t>
  </si>
  <si>
    <t>H2-10</t>
  </si>
  <si>
    <t>A2-11</t>
  </si>
  <si>
    <t>E1-12</t>
  </si>
  <si>
    <t>G1-13</t>
  </si>
  <si>
    <t>D2-14</t>
  </si>
  <si>
    <t>F2-15</t>
  </si>
  <si>
    <t>B1-16</t>
  </si>
  <si>
    <t>Mohelnice</t>
  </si>
  <si>
    <t>Lukáš</t>
  </si>
  <si>
    <t>Neředín</t>
  </si>
  <si>
    <t>Jeseník</t>
  </si>
  <si>
    <t>Radim</t>
  </si>
  <si>
    <t>Petr</t>
  </si>
  <si>
    <t>Jiří</t>
  </si>
  <si>
    <t>Jakub</t>
  </si>
  <si>
    <t>Dalibor</t>
  </si>
  <si>
    <t>2001</t>
  </si>
  <si>
    <t>Šternberk</t>
  </si>
  <si>
    <t>Jan</t>
  </si>
  <si>
    <t>Přerov</t>
  </si>
  <si>
    <t>Karel</t>
  </si>
  <si>
    <t>2000</t>
  </si>
  <si>
    <t>Adam</t>
  </si>
  <si>
    <t>Náklo</t>
  </si>
  <si>
    <t>Martin</t>
  </si>
  <si>
    <t xml:space="preserve">Konečný </t>
  </si>
  <si>
    <t xml:space="preserve">Chropyně </t>
  </si>
  <si>
    <t xml:space="preserve">Olejník </t>
  </si>
  <si>
    <t>Šumperk</t>
  </si>
  <si>
    <t>Němčice</t>
  </si>
  <si>
    <t xml:space="preserve">Veigl </t>
  </si>
  <si>
    <t xml:space="preserve">Skopal </t>
  </si>
  <si>
    <t>Olomouc</t>
  </si>
  <si>
    <t xml:space="preserve">Soukup </t>
  </si>
  <si>
    <t xml:space="preserve">Dvořák </t>
  </si>
  <si>
    <t>Lucie</t>
  </si>
  <si>
    <t xml:space="preserve">Kadlčík </t>
  </si>
  <si>
    <t xml:space="preserve">Nantl </t>
  </si>
  <si>
    <t>Rostislav</t>
  </si>
  <si>
    <t>2002</t>
  </si>
  <si>
    <t xml:space="preserve">Komárková </t>
  </si>
  <si>
    <t xml:space="preserve">Grmela </t>
  </si>
  <si>
    <t>Tomáš</t>
  </si>
  <si>
    <t>Marek</t>
  </si>
  <si>
    <t>Viola</t>
  </si>
  <si>
    <t xml:space="preserve">Prázdná </t>
  </si>
  <si>
    <t>Tereza</t>
  </si>
  <si>
    <t xml:space="preserve">Maštera </t>
  </si>
  <si>
    <t xml:space="preserve">Bryks </t>
  </si>
  <si>
    <t xml:space="preserve">Glücková </t>
  </si>
  <si>
    <t>Lenka</t>
  </si>
  <si>
    <t>Moravský Beroun</t>
  </si>
  <si>
    <t xml:space="preserve">Gnipová </t>
  </si>
  <si>
    <t>Natálie</t>
  </si>
  <si>
    <t>SKUPINA A1</t>
  </si>
  <si>
    <t>SKUPINA A2</t>
  </si>
  <si>
    <t>SKUPINA B1</t>
  </si>
  <si>
    <t>SKUPINA B2</t>
  </si>
  <si>
    <t>SKUPINA C1</t>
  </si>
  <si>
    <t>SKUPINA C2</t>
  </si>
  <si>
    <t>SKUPINA D1</t>
  </si>
  <si>
    <t>SKUPINA D2</t>
  </si>
  <si>
    <t>SKUPINA E1</t>
  </si>
  <si>
    <t>SKUPINA E2</t>
  </si>
  <si>
    <t>SKUPINA F1</t>
  </si>
  <si>
    <t>SKUPINA F2</t>
  </si>
  <si>
    <t>Daniel</t>
  </si>
  <si>
    <t>Prostějov</t>
  </si>
  <si>
    <t>Matěj</t>
  </si>
  <si>
    <t>Pavel</t>
  </si>
  <si>
    <t>Kristýna</t>
  </si>
  <si>
    <t>Filip</t>
  </si>
  <si>
    <t>Vrbno</t>
  </si>
  <si>
    <t>Michal</t>
  </si>
  <si>
    <t>Dominik</t>
  </si>
  <si>
    <t>Vojtěch</t>
  </si>
  <si>
    <t>Stražisko</t>
  </si>
  <si>
    <t>Hranice</t>
  </si>
  <si>
    <t>David</t>
  </si>
  <si>
    <t>Rýmařov</t>
  </si>
  <si>
    <t>Bořek</t>
  </si>
  <si>
    <t>Veronika</t>
  </si>
  <si>
    <t>Bruntál</t>
  </si>
  <si>
    <t xml:space="preserve">Pavlíček </t>
  </si>
  <si>
    <t xml:space="preserve">Prázdný </t>
  </si>
  <si>
    <t xml:space="preserve">Suchý </t>
  </si>
  <si>
    <t xml:space="preserve">Novák </t>
  </si>
  <si>
    <t xml:space="preserve">Jarolím </t>
  </si>
  <si>
    <t xml:space="preserve">Otáhal </t>
  </si>
  <si>
    <t xml:space="preserve">Mazalová </t>
  </si>
  <si>
    <t>SET</t>
  </si>
  <si>
    <t>Vlach</t>
  </si>
  <si>
    <t>Vitek</t>
  </si>
  <si>
    <t xml:space="preserve">Králová </t>
  </si>
  <si>
    <t xml:space="preserve">Kopfová </t>
  </si>
  <si>
    <t xml:space="preserve">Šikl </t>
  </si>
  <si>
    <t>Richard</t>
  </si>
  <si>
    <t xml:space="preserve">Véghová </t>
  </si>
  <si>
    <t>Kateřina</t>
  </si>
  <si>
    <t xml:space="preserve">Frühauf </t>
  </si>
  <si>
    <t>Tulis</t>
  </si>
  <si>
    <t xml:space="preserve">Janík </t>
  </si>
  <si>
    <t>Drtil</t>
  </si>
  <si>
    <t xml:space="preserve">Hejduk </t>
  </si>
  <si>
    <t xml:space="preserve">Šteigl </t>
  </si>
  <si>
    <t>Šimon</t>
  </si>
  <si>
    <t>2005</t>
  </si>
  <si>
    <t>Čechovice</t>
  </si>
  <si>
    <t xml:space="preserve">Slavík </t>
  </si>
  <si>
    <t xml:space="preserve">Slavíková </t>
  </si>
  <si>
    <t xml:space="preserve">Kořínková </t>
  </si>
  <si>
    <t>Adela</t>
  </si>
  <si>
    <t xml:space="preserve">Havlíček </t>
  </si>
  <si>
    <t>Ondřej</t>
  </si>
  <si>
    <t xml:space="preserve">Šťastný </t>
  </si>
  <si>
    <t xml:space="preserve">Paar </t>
  </si>
  <si>
    <t>Bohdan</t>
  </si>
  <si>
    <t xml:space="preserve">Kvapil </t>
  </si>
  <si>
    <t>Oldřich</t>
  </si>
  <si>
    <t xml:space="preserve">Dušek </t>
  </si>
  <si>
    <t>Viktor</t>
  </si>
  <si>
    <t xml:space="preserve">Kolibáč </t>
  </si>
  <si>
    <t xml:space="preserve">Daniel </t>
  </si>
  <si>
    <t>Jestřebí</t>
  </si>
  <si>
    <t xml:space="preserve">Kořenek </t>
  </si>
  <si>
    <t>Václav</t>
  </si>
  <si>
    <t>Hnojice</t>
  </si>
  <si>
    <t xml:space="preserve">Jonáš </t>
  </si>
  <si>
    <t xml:space="preserve">Petrek </t>
  </si>
  <si>
    <t>Zuština</t>
  </si>
  <si>
    <t xml:space="preserve">Schwarz </t>
  </si>
  <si>
    <t>Sebastian</t>
  </si>
  <si>
    <t xml:space="preserve">5.KBTM  </t>
  </si>
  <si>
    <t>SKUPINA A1   1-6 místo</t>
  </si>
  <si>
    <t>SKUPINA A2  7-12  místo</t>
  </si>
  <si>
    <t>SKUPINA B1  13-18  místo</t>
  </si>
  <si>
    <t>SKUPINA B2  19-24  místo</t>
  </si>
  <si>
    <t>SKUPINA C1  25-30 místo</t>
  </si>
  <si>
    <t>SKUPINA C2  31-36  místo</t>
  </si>
  <si>
    <t>SKUPINA D1  37-42  místo</t>
  </si>
  <si>
    <t>SKUPINA D2  43-48  místo</t>
  </si>
  <si>
    <t>Pobucký</t>
  </si>
  <si>
    <t>Vít</t>
  </si>
  <si>
    <t>Švanová</t>
  </si>
  <si>
    <t>Zuzana</t>
  </si>
  <si>
    <t>Viterna</t>
  </si>
  <si>
    <t>Pavela</t>
  </si>
  <si>
    <t>Kaspar</t>
  </si>
  <si>
    <t>Rýznar</t>
  </si>
  <si>
    <t>Ladislav</t>
  </si>
  <si>
    <t xml:space="preserve">Pecha </t>
  </si>
  <si>
    <t>Šperlich</t>
  </si>
  <si>
    <t>Tkaczik</t>
  </si>
  <si>
    <t>Vyhnánek</t>
  </si>
  <si>
    <t>Jachym</t>
  </si>
  <si>
    <t>Zdeněk</t>
  </si>
  <si>
    <t>SKUPINA E1  49-52  místo</t>
  </si>
  <si>
    <t>SKUPINA E2  53-56  místo</t>
  </si>
  <si>
    <t>SKUPINA F1  57-60  místo</t>
  </si>
  <si>
    <t>SKUPINA F2  61-64  místo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</si>
  <si>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</si>
  <si>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</si>
  <si>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</si>
  <si>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</si>
  <si>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</si>
  <si>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</si>
  <si>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</si>
  <si>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</si>
  <si>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</si>
  <si>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</si>
  <si>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</si>
  <si>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</si>
  <si>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</si>
  <si>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</si>
  <si>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</si>
  <si>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</si>
  <si>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</si>
  <si>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</si>
  <si>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</si>
  <si>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</si>
  <si>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</si>
  <si>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</si>
  <si>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</si>
  <si>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</si>
  <si>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</si>
  <si>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</si>
  <si>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</si>
  <si>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</si>
  <si>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</si>
  <si>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</si>
  <si>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</si>
  <si>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</si>
  <si>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</si>
  <si>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</si>
  <si>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</si>
  <si>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</si>
  <si>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</si>
  <si>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</si>
  <si>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</si>
  <si>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</si>
  <si>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</si>
  <si>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</si>
  <si>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</si>
  <si>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</si>
  <si>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</si>
  <si>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</si>
  <si>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</si>
  <si>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</si>
  <si>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</si>
  <si>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</si>
  <si>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</si>
  <si>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</si>
  <si>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</si>
  <si>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</si>
  <si>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</si>
  <si>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</si>
  <si>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</si>
  <si>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</si>
  <si>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</si>
  <si>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</si>
  <si>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</si>
  <si>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</si>
  <si>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</si>
  <si>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</si>
  <si>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/>
  </si>
  <si>
    <t xml:space="preserve"> I.stupeň</t>
  </si>
  <si>
    <t>Olejník  Jakub</t>
  </si>
  <si>
    <t>Konečný  Radim</t>
  </si>
  <si>
    <t xml:space="preserve">Šumperk, </t>
  </si>
  <si>
    <t>Veigl  Lukáš</t>
  </si>
  <si>
    <t>Skopal  Dalibor</t>
  </si>
  <si>
    <t>Králová  Lucie</t>
  </si>
  <si>
    <t>Nantl  Rostislav</t>
  </si>
  <si>
    <t xml:space="preserve">Jeseník, </t>
  </si>
  <si>
    <t xml:space="preserve">Přerov, </t>
  </si>
  <si>
    <t xml:space="preserve">Mohelnice, </t>
  </si>
  <si>
    <t xml:space="preserve">Chropyně , </t>
  </si>
  <si>
    <t>Vlach Martin</t>
  </si>
  <si>
    <t>Šikl  Richard</t>
  </si>
  <si>
    <t>Soukup  Adam</t>
  </si>
  <si>
    <t>Konečný  Lukáš</t>
  </si>
  <si>
    <t>Kopfová  Tereza</t>
  </si>
  <si>
    <t>Dvořák  Vitek</t>
  </si>
  <si>
    <t xml:space="preserve">Vrbno, </t>
  </si>
  <si>
    <t>Viterna Marek</t>
  </si>
  <si>
    <t>Grmela  Tomáš</t>
  </si>
  <si>
    <t>Prázdná  Tereza</t>
  </si>
  <si>
    <t>Komárková  Kateřina</t>
  </si>
  <si>
    <t>Glücková  Lenka</t>
  </si>
  <si>
    <t>Novák  Dominik</t>
  </si>
  <si>
    <t xml:space="preserve">Náklo, </t>
  </si>
  <si>
    <t xml:space="preserve">Moravský Beroun, </t>
  </si>
  <si>
    <t xml:space="preserve">Stražisko, </t>
  </si>
  <si>
    <t xml:space="preserve">Olomouc, </t>
  </si>
  <si>
    <t>Véghová  Viola</t>
  </si>
  <si>
    <t>Janík  Michal</t>
  </si>
  <si>
    <t>Frühauf  Daniel</t>
  </si>
  <si>
    <t>Olejník  Petr</t>
  </si>
  <si>
    <t>Prázdný  Pavel</t>
  </si>
  <si>
    <t>Tulis Karel</t>
  </si>
  <si>
    <t xml:space="preserve">Němčice, </t>
  </si>
  <si>
    <t>Pavlíček  Matěj</t>
  </si>
  <si>
    <t>Havlíček  Ondřej</t>
  </si>
  <si>
    <t>Hejduk  Pavel</t>
  </si>
  <si>
    <t>Kadlčík  Jiří</t>
  </si>
  <si>
    <t>Slavík  Petr</t>
  </si>
  <si>
    <t>Šteigl  Šimon</t>
  </si>
  <si>
    <t xml:space="preserve">Prostějov, </t>
  </si>
  <si>
    <t xml:space="preserve">Čechovice, </t>
  </si>
  <si>
    <t>Gnipová  Natálie</t>
  </si>
  <si>
    <t>Kořínková  Adela</t>
  </si>
  <si>
    <t>Suchý  Filip</t>
  </si>
  <si>
    <t>Drtil Pavel</t>
  </si>
  <si>
    <t>Slavíková  Kristýna</t>
  </si>
  <si>
    <t>Otáhal  Bořek</t>
  </si>
  <si>
    <t xml:space="preserve">Šternberk, </t>
  </si>
  <si>
    <t>Šťastný  David</t>
  </si>
  <si>
    <t>Daniel  Jan</t>
  </si>
  <si>
    <t>Kaspar Michal</t>
  </si>
  <si>
    <t>Novák  Adam</t>
  </si>
  <si>
    <t>Dušek  Viktor</t>
  </si>
  <si>
    <t>Maštera  Jan</t>
  </si>
  <si>
    <t xml:space="preserve">Hranice, </t>
  </si>
  <si>
    <t xml:space="preserve">Jestřebí, </t>
  </si>
  <si>
    <t>Mazalová  Veronika</t>
  </si>
  <si>
    <t>Bryks  Vojtěch</t>
  </si>
  <si>
    <t xml:space="preserve">Bruntál, </t>
  </si>
  <si>
    <t>Jarolím  Tomáš</t>
  </si>
  <si>
    <t>Paar  Bohdan</t>
  </si>
  <si>
    <t>Kolibáč  David</t>
  </si>
  <si>
    <t>Kvapil  Oldřich</t>
  </si>
  <si>
    <t xml:space="preserve">Neředín, </t>
  </si>
  <si>
    <t>Kořenek  Václav</t>
  </si>
  <si>
    <t xml:space="preserve"> </t>
  </si>
  <si>
    <t xml:space="preserve">Hnojice, </t>
  </si>
  <si>
    <t>Schwarz  Sebastian</t>
  </si>
  <si>
    <t>Rýznar Ladislav</t>
  </si>
  <si>
    <t>Zuština Lukáš</t>
  </si>
  <si>
    <t xml:space="preserve">Rýmařov, </t>
  </si>
  <si>
    <t xml:space="preserve">, </t>
  </si>
  <si>
    <t>Jonáš  Jan</t>
  </si>
  <si>
    <t>Pecha  Martin</t>
  </si>
  <si>
    <t>Petrek  Tomáš</t>
  </si>
  <si>
    <t>Šperlich Daniel</t>
  </si>
  <si>
    <t>Vyhnánek Lukáš</t>
  </si>
  <si>
    <t>Pobucký Vít</t>
  </si>
  <si>
    <t>Tkaczik Jan</t>
  </si>
  <si>
    <t>Vyhnánek Zdeněk</t>
  </si>
  <si>
    <t>Kořenek  Jachym</t>
  </si>
  <si>
    <t>Švanová Zuzana</t>
  </si>
  <si>
    <t>Pavela Ondřej</t>
  </si>
  <si>
    <t>Adam Tomáš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</si>
</sst>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\$#,##0\ ;\(\$#,##0\)"/>
    <numFmt numFmtId="166" formatCode="\$#,##0\ ;[Red]\(\$#,##0\)"/>
    <numFmt numFmtId="167" formatCode="\$#,##0.00\ ;\(\$#,##0.00\)"/>
    <numFmt numFmtId="168" formatCode="\$#,##0.00\ ;[Red]\(\$#,##0.00\)"/>
    <numFmt numFmtId="169" formatCode="#\ ?/?"/>
    <numFmt numFmtId="170" formatCode="#\ ??/??"/>
    <numFmt numFmtId="171" formatCode="m/d/yy"/>
    <numFmt numFmtId="172" formatCode="d\-mmm\-yy"/>
    <numFmt numFmtId="173" formatCode="d\-mmm"/>
    <numFmt numFmtId="174" formatCode="mmm\-yy"/>
    <numFmt numFmtId="175" formatCode="m/d/yy\ h:mm"/>
    <numFmt numFmtId="176" formatCode="m/d"/>
    <numFmt numFmtId="177" formatCode="d/m/yy"/>
    <numFmt numFmtId="178" formatCode="d/m/yy\ h:mm"/>
    <numFmt numFmtId="179" formatCode="yy"/>
    <numFmt numFmtId="180" formatCode="0.0"/>
    <numFmt numFmtId="181" formatCode="[$-405]d\.\ mmmm\ yyyy"/>
    <numFmt numFmtId="182" formatCode="[$-F800]dddd\,\ mmmm\ dd\,\ yyyy"/>
    <numFmt numFmtId="183" formatCode="0.E+00"/>
  </numFmts>
  <fonts count="71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8"/>
      <name val="Arial CE"/>
      <family val="0"/>
    </font>
    <font>
      <sz val="16"/>
      <name val="Arial CE"/>
      <family val="0"/>
    </font>
    <font>
      <b/>
      <sz val="30"/>
      <name val="Arial CE"/>
      <family val="0"/>
    </font>
    <font>
      <sz val="20"/>
      <name val="Arial CE"/>
      <family val="0"/>
    </font>
    <font>
      <b/>
      <sz val="20"/>
      <name val="Arial CE"/>
      <family val="0"/>
    </font>
    <font>
      <sz val="36"/>
      <color indexed="8"/>
      <name val="Arial CE"/>
      <family val="2"/>
    </font>
    <font>
      <b/>
      <sz val="36"/>
      <name val="Arial CE"/>
      <family val="2"/>
    </font>
    <font>
      <b/>
      <sz val="24"/>
      <name val="Arial CE"/>
      <family val="2"/>
    </font>
    <font>
      <b/>
      <sz val="36"/>
      <color indexed="12"/>
      <name val="Arial CE"/>
      <family val="2"/>
    </font>
    <font>
      <sz val="24"/>
      <name val="Arial CE"/>
      <family val="2"/>
    </font>
    <font>
      <b/>
      <sz val="16"/>
      <color indexed="8"/>
      <name val="Arial CE"/>
      <family val="2"/>
    </font>
    <font>
      <b/>
      <sz val="20"/>
      <color indexed="8"/>
      <name val="Arial CE"/>
      <family val="2"/>
    </font>
    <font>
      <b/>
      <sz val="20"/>
      <color indexed="12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sz val="24"/>
      <color indexed="8"/>
      <name val="Arial CE"/>
      <family val="2"/>
    </font>
    <font>
      <sz val="36"/>
      <name val="Arial CE"/>
      <family val="2"/>
    </font>
    <font>
      <b/>
      <i/>
      <sz val="48"/>
      <name val="Arial CE"/>
      <family val="2"/>
    </font>
    <font>
      <b/>
      <i/>
      <sz val="12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b/>
      <sz val="14"/>
      <color indexed="10"/>
      <name val="Arial CE"/>
      <family val="0"/>
    </font>
    <font>
      <i/>
      <sz val="14"/>
      <color indexed="10"/>
      <name val="Arial CE"/>
      <family val="0"/>
    </font>
    <font>
      <sz val="36"/>
      <color indexed="10"/>
      <name val="Arial CE"/>
      <family val="2"/>
    </font>
    <font>
      <sz val="24"/>
      <color indexed="10"/>
      <name val="Arial CE"/>
      <family val="2"/>
    </font>
    <font>
      <b/>
      <sz val="26"/>
      <color indexed="8"/>
      <name val="Arial CE"/>
      <family val="2"/>
    </font>
    <font>
      <sz val="22"/>
      <color indexed="8"/>
      <name val="Arial CE"/>
      <family val="0"/>
    </font>
    <font>
      <sz val="14"/>
      <color indexed="9"/>
      <name val="Arial CE"/>
      <family val="0"/>
    </font>
    <font>
      <u val="single"/>
      <sz val="10"/>
      <color indexed="12"/>
      <name val="Arial"/>
      <family val="2"/>
    </font>
    <font>
      <b/>
      <sz val="20"/>
      <name val="Times New Roman CE"/>
      <family val="1"/>
    </font>
    <font>
      <b/>
      <sz val="22"/>
      <color indexed="10"/>
      <name val="Arial CE"/>
      <family val="0"/>
    </font>
    <font>
      <i/>
      <sz val="22"/>
      <color indexed="10"/>
      <name val="Arial CE"/>
      <family val="0"/>
    </font>
    <font>
      <i/>
      <sz val="2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b/>
      <sz val="22"/>
      <color indexed="8"/>
      <name val="Arial CE"/>
      <family val="0"/>
    </font>
    <font>
      <i/>
      <sz val="22"/>
      <color indexed="8"/>
      <name val="Arial CE"/>
      <family val="0"/>
    </font>
    <font>
      <i/>
      <sz val="20"/>
      <name val="Times New Roman CE"/>
      <family val="1"/>
    </font>
    <font>
      <b/>
      <i/>
      <sz val="20"/>
      <name val="Times New Roman CE"/>
      <family val="1"/>
    </font>
    <font>
      <sz val="20"/>
      <name val="Times New Roman CE"/>
      <family val="1"/>
    </font>
    <font>
      <i/>
      <sz val="20"/>
      <name val="Arial CE"/>
      <family val="2"/>
    </font>
    <font>
      <b/>
      <i/>
      <sz val="22"/>
      <color indexed="14"/>
      <name val="Arial CE"/>
      <family val="0"/>
    </font>
    <font>
      <b/>
      <i/>
      <sz val="20"/>
      <name val="Arial CE"/>
      <family val="0"/>
    </font>
    <font>
      <b/>
      <i/>
      <sz val="18"/>
      <name val="Arial CE"/>
      <family val="0"/>
    </font>
    <font>
      <sz val="6"/>
      <name val="Arial CE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16" borderId="2" applyNumberFormat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8" applyNumberFormat="0" applyAlignment="0" applyProtection="0"/>
    <xf numFmtId="0" fontId="56" fillId="19" borderId="8" applyNumberFormat="0" applyAlignment="0" applyProtection="0"/>
    <xf numFmtId="0" fontId="57" fillId="19" borderId="9" applyNumberFormat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5" fillId="4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2" xfId="0" applyFont="1" applyFill="1" applyBorder="1" applyAlignment="1" applyProtection="1">
      <alignment horizontal="centerContinuous" vertical="center"/>
      <protection locked="0"/>
    </xf>
    <xf numFmtId="0" fontId="11" fillId="4" borderId="13" xfId="0" applyNumberFormat="1" applyFont="1" applyFill="1" applyBorder="1" applyAlignment="1" applyProtection="1">
      <alignment horizontal="centerContinuous" vertical="center"/>
      <protection locked="0"/>
    </xf>
    <xf numFmtId="0" fontId="9" fillId="0" borderId="14" xfId="0" applyFont="1" applyBorder="1" applyAlignment="1">
      <alignment vertical="center"/>
    </xf>
    <xf numFmtId="10" fontId="9" fillId="0" borderId="0" xfId="54" applyFont="1" applyBorder="1" applyAlignment="1">
      <alignment horizontal="right" vertical="center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11" fillId="0" borderId="0" xfId="0" applyNumberFormat="1" applyFont="1" applyFill="1" applyAlignment="1">
      <alignment horizontal="centerContinuous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13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Alignment="1">
      <alignment vertical="center"/>
    </xf>
    <xf numFmtId="10" fontId="11" fillId="0" borderId="0" xfId="54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4" borderId="0" xfId="0" applyFont="1" applyFill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4" borderId="0" xfId="0" applyFont="1" applyFill="1" applyAlignment="1" applyProtection="1">
      <alignment/>
      <protection locked="0"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5" fillId="0" borderId="0" xfId="0" applyFont="1" applyAlignment="1">
      <alignment horizontal="centerContinuous"/>
    </xf>
    <xf numFmtId="1" fontId="5" fillId="0" borderId="0" xfId="0" applyNumberFormat="1" applyFont="1" applyAlignment="1" applyProtection="1">
      <alignment horizontal="center"/>
      <protection locked="0"/>
    </xf>
    <xf numFmtId="0" fontId="2" fillId="0" borderId="26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Continuous"/>
    </xf>
    <xf numFmtId="180" fontId="5" fillId="0" borderId="0" xfId="0" applyNumberFormat="1" applyFont="1" applyAlignment="1" applyProtection="1">
      <alignment horizontal="center"/>
      <protection locked="0"/>
    </xf>
    <xf numFmtId="0" fontId="5" fillId="0" borderId="0" xfId="50" applyNumberFormat="1" applyFont="1" applyAlignment="1">
      <alignment horizontal="right"/>
      <protection/>
    </xf>
    <xf numFmtId="0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Alignment="1">
      <alignment/>
    </xf>
    <xf numFmtId="0" fontId="23" fillId="25" borderId="0" xfId="0" applyFont="1" applyFill="1" applyBorder="1" applyAlignment="1" applyProtection="1">
      <alignment horizontal="centerContinuous"/>
      <protection/>
    </xf>
    <xf numFmtId="0" fontId="23" fillId="0" borderId="27" xfId="0" applyFont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  <xf numFmtId="0" fontId="23" fillId="0" borderId="29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3" xfId="0" applyFont="1" applyBorder="1" applyAlignment="1" applyProtection="1">
      <alignment/>
      <protection locked="0"/>
    </xf>
    <xf numFmtId="0" fontId="23" fillId="0" borderId="34" xfId="0" applyFont="1" applyBorder="1" applyAlignment="1" applyProtection="1">
      <alignment horizontal="centerContinuous"/>
      <protection/>
    </xf>
    <xf numFmtId="0" fontId="23" fillId="0" borderId="35" xfId="0" applyFont="1" applyBorder="1" applyAlignment="1" applyProtection="1">
      <alignment horizontal="centerContinuous"/>
      <protection/>
    </xf>
    <xf numFmtId="0" fontId="23" fillId="0" borderId="23" xfId="0" applyFont="1" applyBorder="1" applyAlignment="1" applyProtection="1">
      <alignment horizontal="centerContinuous"/>
      <protection/>
    </xf>
    <xf numFmtId="0" fontId="23" fillId="0" borderId="30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/>
      <protection/>
    </xf>
    <xf numFmtId="0" fontId="23" fillId="0" borderId="32" xfId="0" applyFont="1" applyBorder="1" applyAlignment="1" applyProtection="1">
      <alignment/>
      <protection/>
    </xf>
    <xf numFmtId="0" fontId="23" fillId="0" borderId="33" xfId="0" applyFont="1" applyBorder="1" applyAlignment="1" applyProtection="1">
      <alignment/>
      <protection/>
    </xf>
    <xf numFmtId="0" fontId="23" fillId="25" borderId="29" xfId="0" applyFont="1" applyFill="1" applyBorder="1" applyAlignment="1" applyProtection="1">
      <alignment horizontal="centerContinuous"/>
      <protection/>
    </xf>
    <xf numFmtId="0" fontId="23" fillId="25" borderId="34" xfId="0" applyFont="1" applyFill="1" applyBorder="1" applyAlignment="1" applyProtection="1">
      <alignment/>
      <protection/>
    </xf>
    <xf numFmtId="0" fontId="23" fillId="25" borderId="35" xfId="0" applyFont="1" applyFill="1" applyBorder="1" applyAlignment="1" applyProtection="1">
      <alignment/>
      <protection/>
    </xf>
    <xf numFmtId="0" fontId="23" fillId="25" borderId="23" xfId="0" applyFont="1" applyFill="1" applyBorder="1" applyAlignment="1" applyProtection="1">
      <alignment/>
      <protection/>
    </xf>
    <xf numFmtId="0" fontId="23" fillId="0" borderId="2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82" fontId="1" fillId="0" borderId="0" xfId="0" applyNumberFormat="1" applyFont="1" applyAlignment="1">
      <alignment/>
    </xf>
    <xf numFmtId="0" fontId="23" fillId="0" borderId="28" xfId="0" applyFont="1" applyBorder="1" applyAlignment="1">
      <alignment/>
    </xf>
    <xf numFmtId="0" fontId="23" fillId="0" borderId="34" xfId="0" applyFont="1" applyBorder="1" applyAlignment="1">
      <alignment/>
    </xf>
    <xf numFmtId="0" fontId="11" fillId="4" borderId="36" xfId="0" applyNumberFormat="1" applyFont="1" applyFill="1" applyBorder="1" applyAlignment="1" applyProtection="1">
      <alignment horizontal="centerContinuous" vertical="center"/>
      <protection locked="0"/>
    </xf>
    <xf numFmtId="16" fontId="11" fillId="4" borderId="13" xfId="0" applyNumberFormat="1" applyFont="1" applyFill="1" applyBorder="1" applyAlignment="1" applyProtection="1">
      <alignment horizontal="centerContinuous" vertical="center"/>
      <protection locked="0"/>
    </xf>
    <xf numFmtId="0" fontId="31" fillId="0" borderId="26" xfId="0" applyFont="1" applyBorder="1" applyAlignment="1">
      <alignment/>
    </xf>
    <xf numFmtId="0" fontId="32" fillId="0" borderId="23" xfId="0" applyFont="1" applyBorder="1" applyAlignment="1">
      <alignment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0" fontId="37" fillId="0" borderId="29" xfId="0" applyFont="1" applyBorder="1" applyAlignment="1" applyProtection="1">
      <alignment horizontal="center"/>
      <protection/>
    </xf>
    <xf numFmtId="0" fontId="37" fillId="0" borderId="34" xfId="0" applyFont="1" applyBorder="1" applyAlignment="1" applyProtection="1">
      <alignment horizontal="centerContinuous"/>
      <protection/>
    </xf>
    <xf numFmtId="0" fontId="37" fillId="0" borderId="35" xfId="0" applyFont="1" applyBorder="1" applyAlignment="1" applyProtection="1">
      <alignment horizontal="centerContinuous"/>
      <protection/>
    </xf>
    <xf numFmtId="0" fontId="37" fillId="0" borderId="23" xfId="0" applyFont="1" applyBorder="1" applyAlignment="1" applyProtection="1">
      <alignment horizontal="centerContinuous"/>
      <protection/>
    </xf>
    <xf numFmtId="0" fontId="23" fillId="26" borderId="28" xfId="0" applyFont="1" applyFill="1" applyBorder="1" applyAlignment="1" applyProtection="1">
      <alignment horizontal="center"/>
      <protection/>
    </xf>
    <xf numFmtId="0" fontId="23" fillId="26" borderId="26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 applyProtection="1">
      <alignment horizontal="center"/>
      <protection locked="0"/>
    </xf>
    <xf numFmtId="1" fontId="5" fillId="0" borderId="37" xfId="0" applyNumberFormat="1" applyFont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5" fillId="0" borderId="37" xfId="50" applyNumberFormat="1" applyFont="1" applyBorder="1" applyAlignment="1">
      <alignment horizontal="right"/>
      <protection/>
    </xf>
    <xf numFmtId="180" fontId="5" fillId="0" borderId="37" xfId="0" applyNumberFormat="1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37" xfId="50" applyNumberFormat="1" applyFont="1" applyBorder="1" applyAlignment="1">
      <alignment horizontal="right"/>
      <protection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37" xfId="0" applyFill="1" applyBorder="1" applyAlignment="1">
      <alignment horizontal="right" wrapText="1"/>
    </xf>
    <xf numFmtId="0" fontId="9" fillId="0" borderId="0" xfId="0" applyFont="1" applyAlignment="1">
      <alignment/>
    </xf>
    <xf numFmtId="0" fontId="5" fillId="4" borderId="0" xfId="0" applyFont="1" applyFill="1" applyAlignment="1" applyProtection="1">
      <alignment/>
      <protection locked="0"/>
    </xf>
    <xf numFmtId="49" fontId="5" fillId="0" borderId="38" xfId="0" applyNumberFormat="1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40" fillId="0" borderId="26" xfId="0" applyFont="1" applyBorder="1" applyAlignment="1">
      <alignment/>
    </xf>
    <xf numFmtId="0" fontId="41" fillId="0" borderId="23" xfId="0" applyFont="1" applyBorder="1" applyAlignment="1">
      <alignment/>
    </xf>
    <xf numFmtId="0" fontId="29" fillId="0" borderId="26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37" xfId="0" applyFont="1" applyFill="1" applyBorder="1" applyAlignment="1">
      <alignment wrapText="1"/>
    </xf>
    <xf numFmtId="0" fontId="5" fillId="0" borderId="37" xfId="0" applyFont="1" applyBorder="1" applyAlignment="1">
      <alignment/>
    </xf>
    <xf numFmtId="0" fontId="5" fillId="0" borderId="37" xfId="0" applyFont="1" applyFill="1" applyBorder="1" applyAlignment="1">
      <alignment horizontal="right" wrapText="1"/>
    </xf>
    <xf numFmtId="49" fontId="11" fillId="4" borderId="13" xfId="0" applyNumberFormat="1" applyFont="1" applyFill="1" applyBorder="1" applyAlignment="1" applyProtection="1">
      <alignment horizontal="centerContinuous" vertical="center"/>
      <protection locked="0"/>
    </xf>
    <xf numFmtId="0" fontId="6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Continuous"/>
      <protection/>
    </xf>
    <xf numFmtId="0" fontId="29" fillId="0" borderId="0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>
      <alignment/>
    </xf>
    <xf numFmtId="0" fontId="61" fillId="0" borderId="2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64" fillId="0" borderId="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 vertical="center"/>
    </xf>
    <xf numFmtId="0" fontId="30" fillId="25" borderId="0" xfId="0" applyFont="1" applyFill="1" applyBorder="1" applyAlignment="1" applyProtection="1">
      <alignment horizontal="centerContinuous"/>
      <protection/>
    </xf>
    <xf numFmtId="0" fontId="30" fillId="0" borderId="27" xfId="0" applyFont="1" applyBorder="1" applyAlignment="1" applyProtection="1">
      <alignment horizontal="center"/>
      <protection locked="0"/>
    </xf>
    <xf numFmtId="0" fontId="30" fillId="25" borderId="0" xfId="0" applyFont="1" applyFill="1" applyBorder="1" applyAlignment="1" applyProtection="1">
      <alignment/>
      <protection/>
    </xf>
    <xf numFmtId="0" fontId="30" fillId="0" borderId="30" xfId="0" applyFont="1" applyBorder="1" applyAlignment="1" applyProtection="1">
      <alignment/>
      <protection locked="0"/>
    </xf>
    <xf numFmtId="0" fontId="30" fillId="0" borderId="31" xfId="0" applyFont="1" applyBorder="1" applyAlignment="1" applyProtection="1">
      <alignment/>
      <protection locked="0"/>
    </xf>
    <xf numFmtId="0" fontId="30" fillId="0" borderId="32" xfId="0" applyFont="1" applyBorder="1" applyAlignment="1" applyProtection="1">
      <alignment/>
      <protection locked="0"/>
    </xf>
    <xf numFmtId="0" fontId="30" fillId="0" borderId="33" xfId="0" applyFont="1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0" fillId="0" borderId="27" xfId="0" applyFont="1" applyBorder="1" applyAlignment="1" applyProtection="1">
      <alignment horizontal="center"/>
      <protection/>
    </xf>
    <xf numFmtId="0" fontId="30" fillId="0" borderId="30" xfId="0" applyFont="1" applyBorder="1" applyAlignment="1" applyProtection="1">
      <alignment/>
      <protection/>
    </xf>
    <xf numFmtId="0" fontId="30" fillId="0" borderId="31" xfId="0" applyFont="1" applyBorder="1" applyAlignment="1" applyProtection="1">
      <alignment/>
      <protection/>
    </xf>
    <xf numFmtId="0" fontId="30" fillId="0" borderId="32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30" fillId="25" borderId="29" xfId="0" applyFont="1" applyFill="1" applyBorder="1" applyAlignment="1" applyProtection="1">
      <alignment horizontal="centerContinuous"/>
      <protection/>
    </xf>
    <xf numFmtId="0" fontId="30" fillId="25" borderId="34" xfId="0" applyFont="1" applyFill="1" applyBorder="1" applyAlignment="1" applyProtection="1">
      <alignment/>
      <protection/>
    </xf>
    <xf numFmtId="0" fontId="30" fillId="25" borderId="35" xfId="0" applyFont="1" applyFill="1" applyBorder="1" applyAlignment="1" applyProtection="1">
      <alignment/>
      <protection/>
    </xf>
    <xf numFmtId="0" fontId="30" fillId="25" borderId="23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66" fillId="0" borderId="0" xfId="0" applyFont="1" applyBorder="1" applyAlignment="1">
      <alignment/>
    </xf>
    <xf numFmtId="0" fontId="30" fillId="0" borderId="41" xfId="0" applyFont="1" applyBorder="1" applyAlignment="1" applyProtection="1">
      <alignment/>
      <protection locked="0"/>
    </xf>
    <xf numFmtId="0" fontId="30" fillId="0" borderId="42" xfId="0" applyFont="1" applyBorder="1" applyAlignment="1" applyProtection="1">
      <alignment/>
      <protection locked="0"/>
    </xf>
    <xf numFmtId="0" fontId="6" fillId="0" borderId="0" xfId="0" applyFont="1" applyAlignment="1">
      <alignment horizontal="centerContinuous" vertical="center"/>
    </xf>
    <xf numFmtId="0" fontId="11" fillId="0" borderId="1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39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/>
    </xf>
    <xf numFmtId="0" fontId="64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4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62" fillId="0" borderId="45" xfId="0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4" fontId="39" fillId="0" borderId="44" xfId="0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26" borderId="0" xfId="0" applyFont="1" applyFill="1" applyAlignment="1" applyProtection="1">
      <alignment horizontal="left"/>
      <protection locked="0"/>
    </xf>
    <xf numFmtId="0" fontId="12" fillId="26" borderId="0" xfId="0" applyFont="1" applyFill="1" applyAlignment="1" applyProtection="1">
      <alignment/>
      <protection locked="0"/>
    </xf>
    <xf numFmtId="14" fontId="0" fillId="0" borderId="0" xfId="0" applyNumberFormat="1" applyAlignment="1">
      <alignment/>
    </xf>
    <xf numFmtId="0" fontId="39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left" vertical="top"/>
    </xf>
    <xf numFmtId="0" fontId="3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39" fillId="0" borderId="44" xfId="0" applyFont="1" applyBorder="1" applyAlignment="1">
      <alignment horizontal="center" vertical="center"/>
    </xf>
    <xf numFmtId="0" fontId="5" fillId="0" borderId="0" xfId="50" applyNumberFormat="1" applyFont="1" applyBorder="1" applyAlignment="1">
      <alignment horizontal="right"/>
      <protection/>
    </xf>
    <xf numFmtId="182" fontId="4" fillId="26" borderId="0" xfId="0" applyNumberFormat="1" applyFont="1" applyFill="1" applyAlignment="1">
      <alignment horizontal="left"/>
    </xf>
    <xf numFmtId="0" fontId="30" fillId="25" borderId="29" xfId="0" applyFont="1" applyFill="1" applyBorder="1" applyAlignment="1" applyProtection="1">
      <alignment horizontal="center"/>
      <protection/>
    </xf>
    <xf numFmtId="0" fontId="30" fillId="0" borderId="47" xfId="0" applyFont="1" applyBorder="1" applyAlignment="1" applyProtection="1">
      <alignment horizontal="center" vertical="center"/>
      <protection/>
    </xf>
    <xf numFmtId="0" fontId="30" fillId="0" borderId="48" xfId="0" applyFont="1" applyBorder="1" applyAlignment="1" applyProtection="1">
      <alignment horizontal="center" vertical="center"/>
      <protection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182" fontId="3" fillId="26" borderId="0" xfId="0" applyNumberFormat="1" applyFont="1" applyFill="1" applyAlignment="1">
      <alignment horizontal="left"/>
    </xf>
    <xf numFmtId="0" fontId="30" fillId="25" borderId="28" xfId="0" applyFont="1" applyFill="1" applyBorder="1" applyAlignment="1" applyProtection="1">
      <alignment horizontal="center"/>
      <protection/>
    </xf>
    <xf numFmtId="0" fontId="29" fillId="0" borderId="49" xfId="0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  <protection locked="0"/>
    </xf>
    <xf numFmtId="0" fontId="29" fillId="0" borderId="50" xfId="0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  <protection/>
    </xf>
    <xf numFmtId="0" fontId="29" fillId="0" borderId="50" xfId="0" applyFont="1" applyBorder="1" applyAlignment="1" applyProtection="1">
      <alignment horizontal="center"/>
      <protection/>
    </xf>
    <xf numFmtId="0" fontId="29" fillId="0" borderId="49" xfId="0" applyFont="1" applyBorder="1" applyAlignment="1" applyProtection="1">
      <alignment horizontal="center"/>
      <protection/>
    </xf>
    <xf numFmtId="0" fontId="39" fillId="0" borderId="43" xfId="0" applyFont="1" applyBorder="1" applyAlignment="1">
      <alignment horizontal="center" vertical="center"/>
    </xf>
    <xf numFmtId="0" fontId="30" fillId="25" borderId="26" xfId="0" applyFont="1" applyFill="1" applyBorder="1" applyAlignment="1" applyProtection="1">
      <alignment horizontal="center"/>
      <protection/>
    </xf>
    <xf numFmtId="0" fontId="63" fillId="0" borderId="4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7" fillId="0" borderId="35" xfId="0" applyFont="1" applyBorder="1" applyAlignment="1">
      <alignment horizontal="left"/>
    </xf>
    <xf numFmtId="0" fontId="23" fillId="0" borderId="25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center"/>
    </xf>
    <xf numFmtId="182" fontId="3" fillId="0" borderId="35" xfId="0" applyNumberFormat="1" applyFont="1" applyBorder="1" applyAlignment="1">
      <alignment horizontal="center"/>
    </xf>
    <xf numFmtId="0" fontId="68" fillId="0" borderId="35" xfId="0" applyFont="1" applyBorder="1" applyAlignment="1">
      <alignment horizontal="left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3" fillId="25" borderId="28" xfId="0" applyFont="1" applyFill="1" applyBorder="1" applyAlignment="1" applyProtection="1">
      <alignment horizontal="center"/>
      <protection/>
    </xf>
    <xf numFmtId="0" fontId="23" fillId="25" borderId="29" xfId="0" applyFont="1" applyFill="1" applyBorder="1" applyAlignment="1" applyProtection="1">
      <alignment horizontal="center"/>
      <protection/>
    </xf>
    <xf numFmtId="0" fontId="23" fillId="25" borderId="26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34" fillId="0" borderId="0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52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52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4" fillId="0" borderId="0" xfId="0" applyFont="1" applyAlignment="1">
      <alignment horizontal="left"/>
    </xf>
    <xf numFmtId="182" fontId="14" fillId="0" borderId="0" xfId="0" applyNumberFormat="1" applyFont="1" applyAlignment="1">
      <alignment horizontal="center"/>
    </xf>
    <xf numFmtId="0" fontId="33" fillId="0" borderId="0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9" fillId="4" borderId="37" xfId="0" applyFont="1" applyFill="1" applyBorder="1" applyAlignment="1" applyProtection="1">
      <alignment/>
      <protection locked="0"/>
    </xf>
    <xf numFmtId="0" fontId="69" fillId="4" borderId="0" xfId="0" applyFont="1" applyFill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49" fontId="1" fillId="0" borderId="37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MSSST pořadí" xfId="50"/>
    <cellStyle name="Pevný" xfId="51"/>
    <cellStyle name="Poznámka" xfId="52"/>
    <cellStyle name="Percent" xfId="53"/>
    <cellStyle name="procent_VCMUZI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305"/>
  <sheetViews>
    <sheetView view="pageBreakPreview" zoomScale="70" zoomScaleNormal="75" zoomScaleSheetLayoutView="70" zoomScalePageLayoutView="0" workbookViewId="0" topLeftCell="A1">
      <pane ySplit="5" topLeftCell="BM6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11.75390625" style="0" customWidth="1"/>
    <col min="4" max="4" width="6.25390625" style="0" customWidth="1"/>
    <col min="5" max="5" width="26.00390625" style="0" customWidth="1"/>
    <col min="6" max="6" width="7.625" style="0" customWidth="1"/>
    <col min="7" max="7" width="8.375" style="0" customWidth="1"/>
    <col min="8" max="8" width="11.125" style="0" customWidth="1"/>
    <col min="9" max="9" width="10.875" style="0" customWidth="1"/>
    <col min="10" max="10" width="6.75390625" style="0" customWidth="1"/>
    <col min="11" max="12" width="6.25390625" style="0" customWidth="1"/>
    <col min="13" max="13" width="11.375" style="0" customWidth="1"/>
    <col min="14" max="14" width="17.375" style="0" customWidth="1"/>
    <col min="15" max="15" width="21.00390625" style="0" customWidth="1"/>
  </cols>
  <sheetData>
    <row r="1" spans="1:13" ht="26.25">
      <c r="A1" s="76" t="s">
        <v>33</v>
      </c>
      <c r="B1" s="8"/>
      <c r="C1" s="8"/>
      <c r="D1" s="8"/>
      <c r="E1" s="8"/>
      <c r="F1" s="2"/>
      <c r="G1" s="2"/>
      <c r="H1" s="2"/>
      <c r="K1" s="2"/>
      <c r="L1" s="2"/>
      <c r="M1" s="2"/>
    </row>
    <row r="2" spans="1:8" ht="26.25">
      <c r="A2" s="109" t="s">
        <v>9</v>
      </c>
      <c r="B2" s="2"/>
      <c r="C2" s="255" t="s">
        <v>209</v>
      </c>
      <c r="D2" s="2"/>
      <c r="E2" s="2"/>
      <c r="F2" s="2"/>
      <c r="H2" s="257"/>
    </row>
    <row r="3" spans="1:19" ht="32.25" customHeight="1">
      <c r="A3" s="109" t="s">
        <v>10</v>
      </c>
      <c r="B3" s="5"/>
      <c r="C3" s="256" t="s">
        <v>84</v>
      </c>
      <c r="D3" s="5"/>
      <c r="E3" s="5"/>
      <c r="F3" s="109" t="s">
        <v>32</v>
      </c>
      <c r="G3" s="5"/>
      <c r="H3" s="264">
        <v>42035</v>
      </c>
      <c r="I3" s="264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>
      <c r="A4" s="109" t="s">
        <v>11</v>
      </c>
      <c r="B4" s="5"/>
      <c r="C4" s="180"/>
      <c r="D4" s="5"/>
      <c r="E4" s="5"/>
      <c r="F4" s="5"/>
      <c r="G4" s="5"/>
      <c r="H4" s="5"/>
      <c r="I4" s="4">
        <f>SUBTOTAL(3,I6:I155)</f>
        <v>64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5" customFormat="1" ht="15.75">
      <c r="A5" s="12"/>
      <c r="B5" s="162" t="s">
        <v>12</v>
      </c>
      <c r="C5" s="162" t="s">
        <v>8</v>
      </c>
      <c r="D5" s="163" t="s">
        <v>58</v>
      </c>
      <c r="E5" s="162" t="s">
        <v>7</v>
      </c>
      <c r="F5" s="163" t="s">
        <v>64</v>
      </c>
      <c r="G5" s="163" t="s">
        <v>63</v>
      </c>
      <c r="H5" s="163" t="s">
        <v>67</v>
      </c>
      <c r="I5" s="163" t="s">
        <v>13</v>
      </c>
      <c r="J5" s="13"/>
      <c r="K5" s="14"/>
      <c r="L5" s="14"/>
      <c r="M5" s="14" t="s">
        <v>14</v>
      </c>
      <c r="N5" s="12" t="s">
        <v>15</v>
      </c>
      <c r="O5" s="14" t="s">
        <v>16</v>
      </c>
      <c r="P5" s="12"/>
      <c r="Q5" s="12"/>
      <c r="R5" s="12"/>
      <c r="S5" s="12"/>
    </row>
    <row r="6" spans="1:16" ht="15.75">
      <c r="A6" s="164">
        <v>1</v>
      </c>
      <c r="B6" s="181" t="s">
        <v>104</v>
      </c>
      <c r="C6" s="182" t="s">
        <v>91</v>
      </c>
      <c r="D6" s="183">
        <v>1997</v>
      </c>
      <c r="E6" s="182" t="s">
        <v>105</v>
      </c>
      <c r="F6" s="166"/>
      <c r="G6" s="170"/>
      <c r="H6" s="167"/>
      <c r="I6" s="168">
        <v>1</v>
      </c>
      <c r="J6" s="105">
        <f aca="true" t="shared" si="0" ref="J6:J37">IF(B6="",0,1)*I6</f>
        <v>1</v>
      </c>
      <c r="K6" s="105">
        <f aca="true" t="shared" si="1" ref="K6:K37">IF(B6=0,0,1)</f>
        <v>1</v>
      </c>
      <c r="L6" s="6"/>
      <c r="M6" s="4">
        <v>1</v>
      </c>
      <c r="N6" s="5" t="s">
        <v>0</v>
      </c>
      <c r="O6" s="5" t="s">
        <v>35</v>
      </c>
      <c r="P6" s="5"/>
    </row>
    <row r="7" spans="1:16" ht="15.75">
      <c r="A7" s="164">
        <v>2</v>
      </c>
      <c r="B7" s="184" t="s">
        <v>168</v>
      </c>
      <c r="C7" s="185" t="s">
        <v>101</v>
      </c>
      <c r="D7" s="186">
        <v>1998</v>
      </c>
      <c r="E7" s="185" t="s">
        <v>96</v>
      </c>
      <c r="F7" s="166"/>
      <c r="G7" s="170"/>
      <c r="H7" s="167"/>
      <c r="I7" s="168">
        <v>2</v>
      </c>
      <c r="J7" s="105">
        <f t="shared" si="0"/>
        <v>2</v>
      </c>
      <c r="K7" s="105">
        <f t="shared" si="1"/>
        <v>1</v>
      </c>
      <c r="L7" s="6"/>
      <c r="M7" s="4">
        <v>2</v>
      </c>
      <c r="N7" s="5" t="s">
        <v>4</v>
      </c>
      <c r="O7" s="5" t="s">
        <v>36</v>
      </c>
      <c r="P7" s="5"/>
    </row>
    <row r="8" spans="1:16" ht="15.75">
      <c r="A8" s="164">
        <v>3</v>
      </c>
      <c r="B8" s="184" t="s">
        <v>102</v>
      </c>
      <c r="C8" s="185" t="s">
        <v>85</v>
      </c>
      <c r="D8" s="186">
        <v>1998</v>
      </c>
      <c r="E8" s="185" t="s">
        <v>103</v>
      </c>
      <c r="F8" s="166"/>
      <c r="G8" s="170"/>
      <c r="H8" s="167"/>
      <c r="I8" s="168">
        <v>3</v>
      </c>
      <c r="J8" s="105">
        <f t="shared" si="0"/>
        <v>3</v>
      </c>
      <c r="K8" s="105">
        <f t="shared" si="1"/>
        <v>1</v>
      </c>
      <c r="L8" s="6"/>
      <c r="M8" s="4">
        <v>3</v>
      </c>
      <c r="N8" s="5" t="s">
        <v>5</v>
      </c>
      <c r="O8" s="5" t="s">
        <v>49</v>
      </c>
      <c r="P8" s="5"/>
    </row>
    <row r="9" spans="1:16" ht="15.75">
      <c r="A9" s="164">
        <v>4</v>
      </c>
      <c r="B9" s="184" t="s">
        <v>108</v>
      </c>
      <c r="C9" s="185" t="s">
        <v>92</v>
      </c>
      <c r="D9" s="186">
        <v>2002</v>
      </c>
      <c r="E9" s="185" t="s">
        <v>96</v>
      </c>
      <c r="F9" s="166"/>
      <c r="G9" s="170"/>
      <c r="H9" s="167"/>
      <c r="I9" s="168">
        <v>4</v>
      </c>
      <c r="J9" s="105">
        <f t="shared" si="0"/>
        <v>4</v>
      </c>
      <c r="K9" s="105">
        <f t="shared" si="1"/>
        <v>1</v>
      </c>
      <c r="L9" s="6"/>
      <c r="M9" s="4">
        <v>4</v>
      </c>
      <c r="N9" s="5" t="s">
        <v>6</v>
      </c>
      <c r="O9" s="5"/>
      <c r="P9" s="5"/>
    </row>
    <row r="10" spans="1:16" ht="15.75">
      <c r="A10" s="164">
        <v>5</v>
      </c>
      <c r="B10" s="184" t="s">
        <v>107</v>
      </c>
      <c r="C10" s="185" t="s">
        <v>85</v>
      </c>
      <c r="D10" s="186">
        <v>2001</v>
      </c>
      <c r="E10" s="185" t="s">
        <v>87</v>
      </c>
      <c r="F10" s="166"/>
      <c r="G10" s="170"/>
      <c r="H10" s="167"/>
      <c r="I10" s="168">
        <v>5</v>
      </c>
      <c r="J10" s="105">
        <f t="shared" si="0"/>
        <v>5</v>
      </c>
      <c r="K10" s="105">
        <f t="shared" si="1"/>
        <v>1</v>
      </c>
      <c r="L10" s="6"/>
      <c r="M10" s="4">
        <v>5</v>
      </c>
      <c r="N10" s="5" t="s">
        <v>17</v>
      </c>
      <c r="O10" s="5"/>
      <c r="P10" s="5"/>
    </row>
    <row r="11" spans="1:16" ht="15.75">
      <c r="A11" s="164">
        <v>6</v>
      </c>
      <c r="B11" s="184" t="s">
        <v>110</v>
      </c>
      <c r="C11" s="185" t="s">
        <v>99</v>
      </c>
      <c r="D11" s="186">
        <v>2001</v>
      </c>
      <c r="E11" s="185" t="s">
        <v>96</v>
      </c>
      <c r="F11" s="166"/>
      <c r="G11" s="170"/>
      <c r="H11" s="167"/>
      <c r="I11" s="168">
        <v>6</v>
      </c>
      <c r="J11" s="105">
        <f t="shared" si="0"/>
        <v>6</v>
      </c>
      <c r="K11" s="105">
        <f t="shared" si="1"/>
        <v>1</v>
      </c>
      <c r="L11" s="6"/>
      <c r="M11" s="4">
        <v>6</v>
      </c>
      <c r="N11" s="5" t="s">
        <v>18</v>
      </c>
      <c r="O11" s="5"/>
      <c r="P11" s="5"/>
    </row>
    <row r="12" spans="1:16" ht="15.75">
      <c r="A12" s="164">
        <v>7</v>
      </c>
      <c r="B12" s="184" t="s">
        <v>111</v>
      </c>
      <c r="C12" s="185" t="s">
        <v>169</v>
      </c>
      <c r="D12" s="187" t="s">
        <v>98</v>
      </c>
      <c r="E12" s="185" t="s">
        <v>87</v>
      </c>
      <c r="F12" s="166"/>
      <c r="G12" s="170"/>
      <c r="H12" s="167"/>
      <c r="I12" s="168">
        <v>7</v>
      </c>
      <c r="J12" s="105">
        <f t="shared" si="0"/>
        <v>7</v>
      </c>
      <c r="K12" s="105">
        <f t="shared" si="1"/>
        <v>1</v>
      </c>
      <c r="L12" s="6"/>
      <c r="M12" s="4">
        <v>7</v>
      </c>
      <c r="N12" s="5" t="s">
        <v>19</v>
      </c>
      <c r="O12" s="5"/>
      <c r="P12" s="5"/>
    </row>
    <row r="13" spans="1:16" ht="15.75">
      <c r="A13" s="164">
        <v>8</v>
      </c>
      <c r="B13" s="193" t="s">
        <v>114</v>
      </c>
      <c r="C13" s="194" t="s">
        <v>115</v>
      </c>
      <c r="D13" s="187" t="s">
        <v>116</v>
      </c>
      <c r="E13" s="194" t="s">
        <v>84</v>
      </c>
      <c r="F13" s="166"/>
      <c r="G13" s="170"/>
      <c r="H13" s="167"/>
      <c r="I13" s="168">
        <v>9</v>
      </c>
      <c r="J13" s="105">
        <f t="shared" si="0"/>
        <v>9</v>
      </c>
      <c r="K13" s="105">
        <f t="shared" si="1"/>
        <v>1</v>
      </c>
      <c r="L13" s="6"/>
      <c r="M13" s="4">
        <v>8</v>
      </c>
      <c r="N13" s="5" t="s">
        <v>20</v>
      </c>
      <c r="O13" s="5"/>
      <c r="P13" s="5"/>
    </row>
    <row r="14" spans="1:16" ht="15.75">
      <c r="A14" s="164">
        <v>9</v>
      </c>
      <c r="B14" s="184" t="s">
        <v>170</v>
      </c>
      <c r="C14" s="185" t="s">
        <v>112</v>
      </c>
      <c r="D14" s="186">
        <v>1998</v>
      </c>
      <c r="E14" s="185" t="s">
        <v>96</v>
      </c>
      <c r="F14" s="166"/>
      <c r="G14" s="167"/>
      <c r="H14" s="167"/>
      <c r="I14" s="168">
        <v>10</v>
      </c>
      <c r="J14" s="105">
        <f t="shared" si="0"/>
        <v>10</v>
      </c>
      <c r="K14" s="105">
        <f t="shared" si="1"/>
        <v>1</v>
      </c>
      <c r="L14" s="6"/>
      <c r="M14" s="4">
        <v>9</v>
      </c>
      <c r="N14" s="5" t="s">
        <v>21</v>
      </c>
      <c r="O14" s="5"/>
      <c r="P14" s="5"/>
    </row>
    <row r="15" spans="1:16" ht="15.75">
      <c r="A15" s="164">
        <v>10</v>
      </c>
      <c r="B15" s="184" t="s">
        <v>171</v>
      </c>
      <c r="C15" s="185" t="s">
        <v>123</v>
      </c>
      <c r="D15" s="186">
        <v>1997</v>
      </c>
      <c r="E15" s="185" t="s">
        <v>149</v>
      </c>
      <c r="F15" s="166"/>
      <c r="G15" s="167"/>
      <c r="H15" s="167"/>
      <c r="I15" s="168">
        <v>11</v>
      </c>
      <c r="J15" s="105">
        <f t="shared" si="0"/>
        <v>11</v>
      </c>
      <c r="K15" s="105">
        <f t="shared" si="1"/>
        <v>1</v>
      </c>
      <c r="L15" s="6"/>
      <c r="M15" s="4">
        <v>10</v>
      </c>
      <c r="N15" s="5" t="s">
        <v>22</v>
      </c>
      <c r="O15" s="5"/>
      <c r="P15" s="5"/>
    </row>
    <row r="16" spans="1:16" ht="15.75">
      <c r="A16" s="164">
        <v>11</v>
      </c>
      <c r="B16" s="184" t="s">
        <v>172</v>
      </c>
      <c r="C16" s="185" t="s">
        <v>173</v>
      </c>
      <c r="D16" s="186">
        <v>2002</v>
      </c>
      <c r="E16" s="185" t="s">
        <v>96</v>
      </c>
      <c r="F16" s="166"/>
      <c r="G16" s="170"/>
      <c r="H16" s="167"/>
      <c r="I16" s="168">
        <v>12</v>
      </c>
      <c r="J16" s="105">
        <f t="shared" si="0"/>
        <v>12</v>
      </c>
      <c r="K16" s="105">
        <f t="shared" si="1"/>
        <v>1</v>
      </c>
      <c r="L16" s="6"/>
      <c r="M16" s="4">
        <v>11</v>
      </c>
      <c r="N16" s="5" t="s">
        <v>23</v>
      </c>
      <c r="O16" s="5"/>
      <c r="P16" s="5"/>
    </row>
    <row r="17" spans="1:16" ht="15.75">
      <c r="A17" s="164">
        <v>12</v>
      </c>
      <c r="B17" s="184" t="s">
        <v>102</v>
      </c>
      <c r="C17" s="185" t="s">
        <v>88</v>
      </c>
      <c r="D17" s="187" t="s">
        <v>116</v>
      </c>
      <c r="E17" s="185" t="s">
        <v>103</v>
      </c>
      <c r="F17" s="166"/>
      <c r="G17" s="170"/>
      <c r="H17" s="167"/>
      <c r="I17" s="168">
        <v>13</v>
      </c>
      <c r="J17" s="105">
        <f t="shared" si="0"/>
        <v>13</v>
      </c>
      <c r="K17" s="105">
        <f t="shared" si="1"/>
        <v>1</v>
      </c>
      <c r="L17" s="6"/>
      <c r="M17" s="4">
        <v>12</v>
      </c>
      <c r="N17" s="5" t="s">
        <v>24</v>
      </c>
      <c r="O17" s="5"/>
      <c r="P17" s="5"/>
    </row>
    <row r="18" spans="1:16" ht="15.75">
      <c r="A18" s="164">
        <v>13</v>
      </c>
      <c r="B18" s="184" t="s">
        <v>222</v>
      </c>
      <c r="C18" s="185" t="s">
        <v>120</v>
      </c>
      <c r="D18" s="187" t="s">
        <v>93</v>
      </c>
      <c r="E18" s="185" t="s">
        <v>87</v>
      </c>
      <c r="F18" s="166"/>
      <c r="G18" s="170"/>
      <c r="H18" s="167"/>
      <c r="I18" s="168">
        <v>14</v>
      </c>
      <c r="J18" s="105">
        <f t="shared" si="0"/>
        <v>14</v>
      </c>
      <c r="K18" s="105">
        <f t="shared" si="1"/>
        <v>1</v>
      </c>
      <c r="L18" s="6"/>
      <c r="M18" s="4">
        <v>13</v>
      </c>
      <c r="N18" s="5" t="s">
        <v>25</v>
      </c>
      <c r="O18" s="5"/>
      <c r="P18" s="5"/>
    </row>
    <row r="19" spans="1:16" ht="15.75">
      <c r="A19" s="164">
        <v>14</v>
      </c>
      <c r="B19" s="184" t="s">
        <v>174</v>
      </c>
      <c r="C19" s="185" t="s">
        <v>121</v>
      </c>
      <c r="D19" s="186">
        <v>2000</v>
      </c>
      <c r="E19" s="185" t="s">
        <v>96</v>
      </c>
      <c r="F19" s="166"/>
      <c r="G19" s="167"/>
      <c r="H19" s="167"/>
      <c r="I19" s="168">
        <v>15</v>
      </c>
      <c r="J19" s="105">
        <f t="shared" si="0"/>
        <v>15</v>
      </c>
      <c r="K19" s="105">
        <f t="shared" si="1"/>
        <v>1</v>
      </c>
      <c r="L19" s="6"/>
      <c r="M19" s="4">
        <v>14</v>
      </c>
      <c r="N19" s="5" t="s">
        <v>26</v>
      </c>
      <c r="O19" s="5"/>
      <c r="P19" s="5"/>
    </row>
    <row r="20" spans="1:16" ht="15.75">
      <c r="A20" s="164">
        <v>15</v>
      </c>
      <c r="B20" s="184" t="s">
        <v>117</v>
      </c>
      <c r="C20" s="185" t="s">
        <v>175</v>
      </c>
      <c r="D20" s="186">
        <v>2000</v>
      </c>
      <c r="E20" s="185" t="s">
        <v>96</v>
      </c>
      <c r="F20" s="166"/>
      <c r="G20" s="167"/>
      <c r="H20" s="167"/>
      <c r="I20" s="168">
        <v>16</v>
      </c>
      <c r="J20" s="105">
        <f t="shared" si="0"/>
        <v>16</v>
      </c>
      <c r="K20" s="105">
        <f t="shared" si="1"/>
        <v>1</v>
      </c>
      <c r="L20" s="6"/>
      <c r="M20" s="4">
        <v>15</v>
      </c>
      <c r="N20" s="5" t="s">
        <v>27</v>
      </c>
      <c r="O20" s="5"/>
      <c r="P20" s="5"/>
    </row>
    <row r="21" spans="1:16" ht="15.75">
      <c r="A21" s="164">
        <v>16</v>
      </c>
      <c r="B21" s="177" t="s">
        <v>104</v>
      </c>
      <c r="C21" s="165" t="s">
        <v>89</v>
      </c>
      <c r="D21" s="178">
        <v>2001</v>
      </c>
      <c r="E21" s="177" t="s">
        <v>84</v>
      </c>
      <c r="F21" s="166"/>
      <c r="G21" s="170"/>
      <c r="H21" s="167"/>
      <c r="I21" s="168">
        <v>17</v>
      </c>
      <c r="J21" s="105">
        <f t="shared" si="0"/>
        <v>17</v>
      </c>
      <c r="K21" s="105">
        <f t="shared" si="1"/>
        <v>1</v>
      </c>
      <c r="L21" s="6"/>
      <c r="M21" s="4">
        <v>16</v>
      </c>
      <c r="N21" s="5" t="s">
        <v>28</v>
      </c>
      <c r="O21" s="5"/>
      <c r="P21" s="5"/>
    </row>
    <row r="22" spans="1:16" ht="15.75">
      <c r="A22" s="164">
        <v>17</v>
      </c>
      <c r="B22" s="184" t="s">
        <v>122</v>
      </c>
      <c r="C22" s="185" t="s">
        <v>123</v>
      </c>
      <c r="D22" s="186">
        <v>2002</v>
      </c>
      <c r="E22" s="188" t="s">
        <v>100</v>
      </c>
      <c r="F22" s="166"/>
      <c r="G22" s="170"/>
      <c r="H22" s="167"/>
      <c r="I22" s="168">
        <v>18</v>
      </c>
      <c r="J22" s="105">
        <f t="shared" si="0"/>
        <v>18</v>
      </c>
      <c r="K22" s="105">
        <f t="shared" si="1"/>
        <v>1</v>
      </c>
      <c r="L22" s="6"/>
      <c r="M22" s="5"/>
      <c r="N22" s="5"/>
      <c r="O22" s="5"/>
      <c r="P22" s="5"/>
    </row>
    <row r="23" spans="1:16" ht="15.75">
      <c r="A23" s="164">
        <v>18</v>
      </c>
      <c r="B23" s="184" t="s">
        <v>176</v>
      </c>
      <c r="C23" s="185" t="s">
        <v>143</v>
      </c>
      <c r="D23" s="186">
        <v>2000</v>
      </c>
      <c r="E23" s="185" t="s">
        <v>109</v>
      </c>
      <c r="F23" s="166"/>
      <c r="G23" s="170"/>
      <c r="H23" s="167"/>
      <c r="I23" s="168">
        <v>19</v>
      </c>
      <c r="J23" s="105">
        <f t="shared" si="0"/>
        <v>19</v>
      </c>
      <c r="K23" s="105">
        <f t="shared" si="1"/>
        <v>1</v>
      </c>
      <c r="L23" s="6"/>
      <c r="M23" s="5"/>
      <c r="N23" s="5"/>
      <c r="O23" s="5"/>
      <c r="P23" s="5"/>
    </row>
    <row r="24" spans="1:16" ht="15.75">
      <c r="A24" s="164">
        <v>19</v>
      </c>
      <c r="B24" s="184" t="s">
        <v>177</v>
      </c>
      <c r="C24" s="185" t="s">
        <v>97</v>
      </c>
      <c r="D24" s="186">
        <v>2002</v>
      </c>
      <c r="E24" s="185" t="s">
        <v>87</v>
      </c>
      <c r="F24" s="166"/>
      <c r="G24" s="170"/>
      <c r="H24" s="167"/>
      <c r="I24" s="168">
        <v>20</v>
      </c>
      <c r="J24" s="105">
        <f t="shared" si="0"/>
        <v>20</v>
      </c>
      <c r="K24" s="105">
        <f t="shared" si="1"/>
        <v>1</v>
      </c>
      <c r="L24" s="6"/>
      <c r="M24" s="75" t="s">
        <v>43</v>
      </c>
      <c r="N24" s="67"/>
      <c r="O24" s="67"/>
      <c r="P24" s="68"/>
    </row>
    <row r="25" spans="1:16" ht="15.75">
      <c r="A25" s="164">
        <v>20</v>
      </c>
      <c r="B25" s="184" t="s">
        <v>163</v>
      </c>
      <c r="C25" s="185" t="s">
        <v>151</v>
      </c>
      <c r="D25" s="186">
        <v>2001</v>
      </c>
      <c r="E25" s="185" t="s">
        <v>153</v>
      </c>
      <c r="F25" s="166"/>
      <c r="G25" s="170"/>
      <c r="H25" s="167"/>
      <c r="I25" s="168">
        <v>21</v>
      </c>
      <c r="J25" s="105">
        <f t="shared" si="0"/>
        <v>21</v>
      </c>
      <c r="K25" s="105">
        <f t="shared" si="1"/>
        <v>1</v>
      </c>
      <c r="L25" s="6"/>
      <c r="M25" s="73" t="s">
        <v>38</v>
      </c>
      <c r="N25" s="69" t="s">
        <v>42</v>
      </c>
      <c r="O25" s="69"/>
      <c r="P25" s="70"/>
    </row>
    <row r="26" spans="1:16" ht="15.75">
      <c r="A26" s="164">
        <v>21</v>
      </c>
      <c r="B26" s="184" t="s">
        <v>161</v>
      </c>
      <c r="C26" s="185" t="s">
        <v>146</v>
      </c>
      <c r="D26" s="186">
        <v>2004</v>
      </c>
      <c r="E26" s="185" t="s">
        <v>100</v>
      </c>
      <c r="F26" s="166"/>
      <c r="G26" s="170"/>
      <c r="H26" s="167"/>
      <c r="I26" s="168">
        <v>23</v>
      </c>
      <c r="J26" s="105">
        <f t="shared" si="0"/>
        <v>23</v>
      </c>
      <c r="K26" s="105">
        <f t="shared" si="1"/>
        <v>1</v>
      </c>
      <c r="L26" s="6"/>
      <c r="M26" s="73" t="s">
        <v>39</v>
      </c>
      <c r="N26" s="69" t="s">
        <v>61</v>
      </c>
      <c r="O26" s="69"/>
      <c r="P26" s="70"/>
    </row>
    <row r="27" spans="1:16" ht="15.75">
      <c r="A27" s="164">
        <v>22</v>
      </c>
      <c r="B27" s="184" t="s">
        <v>126</v>
      </c>
      <c r="C27" s="185" t="s">
        <v>127</v>
      </c>
      <c r="D27" s="186">
        <v>2003</v>
      </c>
      <c r="E27" s="185" t="s">
        <v>128</v>
      </c>
      <c r="F27" s="166"/>
      <c r="G27" s="167"/>
      <c r="H27" s="167"/>
      <c r="I27" s="168">
        <v>24</v>
      </c>
      <c r="J27" s="105">
        <f t="shared" si="0"/>
        <v>24</v>
      </c>
      <c r="K27" s="105">
        <f t="shared" si="1"/>
        <v>1</v>
      </c>
      <c r="L27" s="6"/>
      <c r="M27" s="73" t="s">
        <v>40</v>
      </c>
      <c r="N27" s="69" t="s">
        <v>59</v>
      </c>
      <c r="O27" s="69"/>
      <c r="P27" s="70"/>
    </row>
    <row r="28" spans="1:16" ht="15.75">
      <c r="A28" s="164">
        <v>23</v>
      </c>
      <c r="B28" s="184" t="s">
        <v>178</v>
      </c>
      <c r="C28" s="185" t="s">
        <v>150</v>
      </c>
      <c r="D28" s="186">
        <v>2002</v>
      </c>
      <c r="E28" s="194" t="s">
        <v>106</v>
      </c>
      <c r="F28" s="166"/>
      <c r="G28" s="170"/>
      <c r="H28" s="167"/>
      <c r="I28" s="168">
        <v>25</v>
      </c>
      <c r="J28" s="105">
        <f t="shared" si="0"/>
        <v>25</v>
      </c>
      <c r="K28" s="105">
        <f t="shared" si="1"/>
        <v>1</v>
      </c>
      <c r="L28" s="9"/>
      <c r="M28" s="74" t="s">
        <v>41</v>
      </c>
      <c r="N28" s="71" t="s">
        <v>60</v>
      </c>
      <c r="O28" s="71"/>
      <c r="P28" s="72"/>
    </row>
    <row r="29" spans="1:16" ht="15.75">
      <c r="A29" s="164">
        <v>24</v>
      </c>
      <c r="B29" s="193" t="s">
        <v>118</v>
      </c>
      <c r="C29" s="194" t="s">
        <v>119</v>
      </c>
      <c r="D29" s="195">
        <v>2003</v>
      </c>
      <c r="E29" s="194" t="s">
        <v>109</v>
      </c>
      <c r="F29" s="166"/>
      <c r="G29" s="170"/>
      <c r="H29" s="167"/>
      <c r="I29" s="168">
        <v>27</v>
      </c>
      <c r="J29" s="105">
        <f t="shared" si="0"/>
        <v>27</v>
      </c>
      <c r="K29" s="105">
        <f t="shared" si="1"/>
        <v>1</v>
      </c>
      <c r="L29" s="6"/>
      <c r="M29" s="5"/>
      <c r="N29" s="5"/>
      <c r="O29" s="5"/>
      <c r="P29" s="5"/>
    </row>
    <row r="30" spans="1:16" ht="15.75">
      <c r="A30" s="164">
        <v>25</v>
      </c>
      <c r="B30" s="184" t="s">
        <v>160</v>
      </c>
      <c r="C30" s="185" t="s">
        <v>145</v>
      </c>
      <c r="D30" s="186">
        <v>2001</v>
      </c>
      <c r="E30" s="185" t="s">
        <v>109</v>
      </c>
      <c r="F30" s="166"/>
      <c r="G30" s="170"/>
      <c r="H30" s="167"/>
      <c r="I30" s="168">
        <v>28</v>
      </c>
      <c r="J30" s="105">
        <f t="shared" si="0"/>
        <v>28</v>
      </c>
      <c r="K30" s="105">
        <f t="shared" si="1"/>
        <v>1</v>
      </c>
      <c r="L30" s="6"/>
      <c r="M30" s="5"/>
      <c r="N30" s="5"/>
      <c r="O30" s="5"/>
      <c r="P30" s="5"/>
    </row>
    <row r="31" spans="1:16" ht="15.75">
      <c r="A31" s="164">
        <v>26</v>
      </c>
      <c r="B31" s="184" t="s">
        <v>129</v>
      </c>
      <c r="C31" s="185" t="s">
        <v>130</v>
      </c>
      <c r="D31" s="186">
        <v>2000</v>
      </c>
      <c r="E31" s="185" t="s">
        <v>100</v>
      </c>
      <c r="F31" s="166"/>
      <c r="G31" s="170"/>
      <c r="H31" s="167"/>
      <c r="I31" s="168">
        <v>29</v>
      </c>
      <c r="J31" s="105">
        <f t="shared" si="0"/>
        <v>29</v>
      </c>
      <c r="K31" s="105">
        <f t="shared" si="1"/>
        <v>1</v>
      </c>
      <c r="L31" s="6"/>
      <c r="M31" s="5"/>
      <c r="N31" s="5"/>
      <c r="O31" s="5"/>
      <c r="P31" s="5"/>
    </row>
    <row r="32" spans="1:16" ht="15.75">
      <c r="A32" s="164">
        <v>27</v>
      </c>
      <c r="B32" s="184" t="s">
        <v>179</v>
      </c>
      <c r="C32" s="185" t="s">
        <v>146</v>
      </c>
      <c r="D32" s="186">
        <v>2001</v>
      </c>
      <c r="E32" s="185" t="s">
        <v>149</v>
      </c>
      <c r="F32" s="166"/>
      <c r="G32" s="170"/>
      <c r="H32" s="167"/>
      <c r="I32" s="168">
        <v>30</v>
      </c>
      <c r="J32" s="105">
        <f t="shared" si="0"/>
        <v>30</v>
      </c>
      <c r="K32" s="105">
        <f t="shared" si="1"/>
        <v>1</v>
      </c>
      <c r="L32" s="6"/>
      <c r="M32" s="5"/>
      <c r="N32" s="5"/>
      <c r="O32" s="5"/>
      <c r="P32" s="5"/>
    </row>
    <row r="33" spans="1:16" ht="15.75">
      <c r="A33" s="164">
        <v>28</v>
      </c>
      <c r="B33" s="184" t="s">
        <v>113</v>
      </c>
      <c r="C33" s="185" t="s">
        <v>90</v>
      </c>
      <c r="D33" s="186">
        <v>2003</v>
      </c>
      <c r="E33" s="185" t="s">
        <v>109</v>
      </c>
      <c r="F33" s="166"/>
      <c r="G33" s="170"/>
      <c r="H33" s="167"/>
      <c r="I33" s="168">
        <v>31</v>
      </c>
      <c r="J33" s="105">
        <f t="shared" si="0"/>
        <v>31</v>
      </c>
      <c r="K33" s="105">
        <f t="shared" si="1"/>
        <v>1</v>
      </c>
      <c r="L33" s="6"/>
      <c r="M33" s="5"/>
      <c r="N33" s="5"/>
      <c r="O33" s="5"/>
      <c r="P33" s="5"/>
    </row>
    <row r="34" spans="1:16" ht="15.75">
      <c r="A34" s="164">
        <v>29</v>
      </c>
      <c r="B34" s="184" t="s">
        <v>180</v>
      </c>
      <c r="C34" s="185" t="s">
        <v>146</v>
      </c>
      <c r="D34" s="186">
        <v>2003</v>
      </c>
      <c r="E34" s="185" t="s">
        <v>144</v>
      </c>
      <c r="F34" s="166"/>
      <c r="G34" s="170"/>
      <c r="H34" s="167"/>
      <c r="I34" s="168">
        <v>32</v>
      </c>
      <c r="J34" s="105">
        <f t="shared" si="0"/>
        <v>32</v>
      </c>
      <c r="K34" s="105">
        <f t="shared" si="1"/>
        <v>1</v>
      </c>
      <c r="L34" s="6"/>
      <c r="M34" s="5"/>
      <c r="N34" s="5"/>
      <c r="O34" s="5"/>
      <c r="P34" s="5"/>
    </row>
    <row r="35" spans="1:16" ht="15.75">
      <c r="A35" s="164">
        <v>30</v>
      </c>
      <c r="B35" s="184" t="s">
        <v>162</v>
      </c>
      <c r="C35" s="185" t="s">
        <v>148</v>
      </c>
      <c r="D35" s="187" t="s">
        <v>93</v>
      </c>
      <c r="E35" s="185" t="s">
        <v>94</v>
      </c>
      <c r="F35" s="166"/>
      <c r="G35" s="170"/>
      <c r="H35" s="167"/>
      <c r="I35" s="168">
        <v>33</v>
      </c>
      <c r="J35" s="105">
        <f t="shared" si="0"/>
        <v>33</v>
      </c>
      <c r="K35" s="105">
        <f t="shared" si="1"/>
        <v>1</v>
      </c>
      <c r="L35" s="6"/>
      <c r="M35" s="5"/>
      <c r="N35" s="5"/>
      <c r="O35" s="5"/>
      <c r="P35" s="5"/>
    </row>
    <row r="36" spans="1:16" ht="15.75">
      <c r="A36" s="164">
        <v>31</v>
      </c>
      <c r="B36" s="184" t="s">
        <v>165</v>
      </c>
      <c r="C36" s="185" t="s">
        <v>157</v>
      </c>
      <c r="D36" s="186">
        <v>2004</v>
      </c>
      <c r="E36" s="185" t="s">
        <v>109</v>
      </c>
      <c r="F36" s="166"/>
      <c r="G36" s="170"/>
      <c r="H36" s="167"/>
      <c r="I36" s="168">
        <v>35</v>
      </c>
      <c r="J36" s="105">
        <f t="shared" si="0"/>
        <v>35</v>
      </c>
      <c r="K36" s="105">
        <f t="shared" si="1"/>
        <v>1</v>
      </c>
      <c r="L36" s="6"/>
      <c r="M36" s="5"/>
      <c r="N36" s="5"/>
      <c r="O36" s="5"/>
      <c r="P36" s="5"/>
    </row>
    <row r="37" spans="1:16" ht="15.75">
      <c r="A37" s="164">
        <v>32</v>
      </c>
      <c r="B37" s="184" t="s">
        <v>181</v>
      </c>
      <c r="C37" s="185" t="s">
        <v>182</v>
      </c>
      <c r="D37" s="187" t="s">
        <v>183</v>
      </c>
      <c r="E37" s="185" t="s">
        <v>184</v>
      </c>
      <c r="F37" s="166"/>
      <c r="G37" s="170"/>
      <c r="H37" s="167"/>
      <c r="I37" s="168">
        <v>37</v>
      </c>
      <c r="J37" s="105">
        <f t="shared" si="0"/>
        <v>37</v>
      </c>
      <c r="K37" s="105">
        <f t="shared" si="1"/>
        <v>1</v>
      </c>
      <c r="L37" s="6"/>
      <c r="M37" s="5"/>
      <c r="N37" s="5"/>
      <c r="O37" s="5"/>
      <c r="P37" s="5"/>
    </row>
    <row r="38" spans="1:16" ht="15.75">
      <c r="A38" s="164">
        <v>33</v>
      </c>
      <c r="B38" s="177" t="s">
        <v>185</v>
      </c>
      <c r="C38" s="165" t="s">
        <v>89</v>
      </c>
      <c r="D38" s="178">
        <v>2005</v>
      </c>
      <c r="E38" s="177" t="s">
        <v>149</v>
      </c>
      <c r="F38" s="166"/>
      <c r="G38" s="170"/>
      <c r="H38" s="167"/>
      <c r="I38" s="168">
        <v>40</v>
      </c>
      <c r="J38" s="105">
        <f aca="true" t="shared" si="2" ref="J38:J69">IF(B38="",0,1)*I38</f>
        <v>40</v>
      </c>
      <c r="K38" s="105">
        <f aca="true" t="shared" si="3" ref="K38:K69">IF(B38=0,0,1)</f>
        <v>1</v>
      </c>
      <c r="L38" s="6"/>
      <c r="M38" s="5"/>
      <c r="N38" s="5"/>
      <c r="O38" s="5"/>
      <c r="P38" s="5"/>
    </row>
    <row r="39" spans="1:16" ht="15.75">
      <c r="A39" s="164">
        <v>34</v>
      </c>
      <c r="B39" s="177" t="s">
        <v>186</v>
      </c>
      <c r="C39" s="165" t="s">
        <v>147</v>
      </c>
      <c r="D39" s="178">
        <v>2003</v>
      </c>
      <c r="E39" s="177" t="s">
        <v>149</v>
      </c>
      <c r="F39" s="166"/>
      <c r="G39" s="170"/>
      <c r="H39" s="167"/>
      <c r="I39" s="168">
        <v>41</v>
      </c>
      <c r="J39" s="105">
        <f t="shared" si="2"/>
        <v>41</v>
      </c>
      <c r="K39" s="105">
        <f t="shared" si="3"/>
        <v>1</v>
      </c>
      <c r="L39" s="6"/>
      <c r="M39" s="5"/>
      <c r="N39" s="5"/>
      <c r="O39" s="5"/>
      <c r="P39" s="5"/>
    </row>
    <row r="40" spans="1:16" ht="15.75">
      <c r="A40" s="164">
        <v>35</v>
      </c>
      <c r="B40" s="177" t="s">
        <v>187</v>
      </c>
      <c r="C40" s="165" t="s">
        <v>188</v>
      </c>
      <c r="D40" s="178">
        <v>2001</v>
      </c>
      <c r="E40" s="177" t="s">
        <v>184</v>
      </c>
      <c r="F40" s="166"/>
      <c r="G40" s="170"/>
      <c r="H40" s="167"/>
      <c r="I40" s="168">
        <v>44</v>
      </c>
      <c r="J40" s="105">
        <f t="shared" si="2"/>
        <v>44</v>
      </c>
      <c r="K40" s="105">
        <f t="shared" si="3"/>
        <v>1</v>
      </c>
      <c r="L40" s="6"/>
      <c r="M40" s="5"/>
      <c r="N40" s="5"/>
      <c r="O40" s="5"/>
      <c r="P40" s="5"/>
    </row>
    <row r="41" spans="1:16" ht="15.75">
      <c r="A41" s="164">
        <v>36</v>
      </c>
      <c r="B41" s="177" t="s">
        <v>189</v>
      </c>
      <c r="C41" s="165" t="s">
        <v>190</v>
      </c>
      <c r="D41" s="178"/>
      <c r="E41" s="177" t="s">
        <v>184</v>
      </c>
      <c r="F41" s="166"/>
      <c r="G41" s="170"/>
      <c r="H41" s="167"/>
      <c r="I41" s="168">
        <v>46</v>
      </c>
      <c r="J41" s="105">
        <f t="shared" si="2"/>
        <v>46</v>
      </c>
      <c r="K41" s="105">
        <f t="shared" si="3"/>
        <v>1</v>
      </c>
      <c r="L41" s="6"/>
      <c r="M41" s="5"/>
      <c r="N41" s="5"/>
      <c r="O41" s="5"/>
      <c r="P41" s="5"/>
    </row>
    <row r="42" spans="1:16" ht="15.75">
      <c r="A42" s="164">
        <v>37</v>
      </c>
      <c r="B42" s="177" t="s">
        <v>191</v>
      </c>
      <c r="C42" s="165" t="s">
        <v>155</v>
      </c>
      <c r="D42" s="178">
        <v>2004</v>
      </c>
      <c r="E42" s="177" t="s">
        <v>184</v>
      </c>
      <c r="F42" s="166"/>
      <c r="G42" s="170"/>
      <c r="H42" s="167"/>
      <c r="I42" s="168">
        <v>48</v>
      </c>
      <c r="J42" s="105">
        <f t="shared" si="2"/>
        <v>48</v>
      </c>
      <c r="K42" s="105">
        <f t="shared" si="3"/>
        <v>1</v>
      </c>
      <c r="L42" s="6"/>
      <c r="M42" s="5"/>
      <c r="N42" s="5"/>
      <c r="O42" s="5"/>
      <c r="P42" s="5"/>
    </row>
    <row r="43" spans="1:16" ht="15.75">
      <c r="A43" s="164">
        <v>38</v>
      </c>
      <c r="B43" s="172" t="s">
        <v>166</v>
      </c>
      <c r="C43" s="172" t="s">
        <v>158</v>
      </c>
      <c r="D43" s="173">
        <v>2006</v>
      </c>
      <c r="E43" s="171" t="s">
        <v>159</v>
      </c>
      <c r="F43" s="166"/>
      <c r="G43" s="170"/>
      <c r="H43" s="167"/>
      <c r="I43" s="168">
        <v>53</v>
      </c>
      <c r="J43" s="105">
        <f t="shared" si="2"/>
        <v>53</v>
      </c>
      <c r="K43" s="105">
        <f t="shared" si="3"/>
        <v>1</v>
      </c>
      <c r="L43" s="6"/>
      <c r="M43" s="5"/>
      <c r="N43" s="5"/>
      <c r="O43" s="5"/>
      <c r="P43" s="5"/>
    </row>
    <row r="44" spans="1:16" ht="15.75">
      <c r="A44" s="164">
        <v>39</v>
      </c>
      <c r="B44" s="172" t="s">
        <v>192</v>
      </c>
      <c r="C44" s="172" t="s">
        <v>193</v>
      </c>
      <c r="D44" s="173">
        <v>2003</v>
      </c>
      <c r="E44" s="171" t="s">
        <v>184</v>
      </c>
      <c r="F44" s="166"/>
      <c r="G44" s="170"/>
      <c r="H44" s="167"/>
      <c r="I44" s="168">
        <v>54</v>
      </c>
      <c r="J44" s="105">
        <f t="shared" si="2"/>
        <v>54</v>
      </c>
      <c r="K44" s="105">
        <f t="shared" si="3"/>
        <v>1</v>
      </c>
      <c r="L44" s="6"/>
      <c r="M44" s="5"/>
      <c r="N44" s="5"/>
      <c r="O44" s="5"/>
      <c r="P44" s="5"/>
    </row>
    <row r="45" spans="1:16" ht="15.75">
      <c r="A45" s="164">
        <v>40</v>
      </c>
      <c r="B45" s="172" t="s">
        <v>163</v>
      </c>
      <c r="C45" s="172" t="s">
        <v>99</v>
      </c>
      <c r="D45" s="173">
        <v>1997</v>
      </c>
      <c r="E45" s="171" t="s">
        <v>153</v>
      </c>
      <c r="F45" s="166"/>
      <c r="G45" s="170"/>
      <c r="H45" s="167"/>
      <c r="I45" s="168">
        <v>57</v>
      </c>
      <c r="J45" s="105">
        <f t="shared" si="2"/>
        <v>57</v>
      </c>
      <c r="K45" s="105">
        <f t="shared" si="3"/>
        <v>1</v>
      </c>
      <c r="L45" s="6"/>
      <c r="M45" s="5"/>
      <c r="N45" s="5"/>
      <c r="O45" s="5"/>
      <c r="P45" s="5"/>
    </row>
    <row r="46" spans="1:16" ht="15.75">
      <c r="A46" s="164">
        <v>41</v>
      </c>
      <c r="B46" s="172" t="s">
        <v>224</v>
      </c>
      <c r="C46" s="172" t="s">
        <v>150</v>
      </c>
      <c r="D46" s="173">
        <v>2001</v>
      </c>
      <c r="E46" s="171" t="s">
        <v>154</v>
      </c>
      <c r="F46" s="166"/>
      <c r="G46" s="170"/>
      <c r="H46" s="167"/>
      <c r="I46" s="168">
        <v>59</v>
      </c>
      <c r="J46" s="105">
        <f t="shared" si="2"/>
        <v>59</v>
      </c>
      <c r="K46" s="105">
        <f t="shared" si="3"/>
        <v>1</v>
      </c>
      <c r="L46" s="6"/>
      <c r="M46" s="5"/>
      <c r="N46" s="5"/>
      <c r="O46" s="5"/>
      <c r="P46" s="5"/>
    </row>
    <row r="47" spans="1:16" ht="15.75">
      <c r="A47" s="164">
        <v>42</v>
      </c>
      <c r="B47" s="172" t="s">
        <v>164</v>
      </c>
      <c r="C47" s="172" t="s">
        <v>119</v>
      </c>
      <c r="D47" s="169">
        <v>2003</v>
      </c>
      <c r="E47" s="171" t="s">
        <v>96</v>
      </c>
      <c r="F47" s="166"/>
      <c r="G47" s="170"/>
      <c r="H47" s="167"/>
      <c r="I47" s="168">
        <v>60</v>
      </c>
      <c r="J47" s="105">
        <f t="shared" si="2"/>
        <v>60</v>
      </c>
      <c r="K47" s="105">
        <f t="shared" si="3"/>
        <v>1</v>
      </c>
      <c r="L47" s="6"/>
      <c r="M47" s="5"/>
      <c r="N47" s="5"/>
      <c r="O47" s="5"/>
      <c r="P47" s="5"/>
    </row>
    <row r="48" spans="1:16" ht="15.75">
      <c r="A48" s="164">
        <v>43</v>
      </c>
      <c r="B48" s="171" t="s">
        <v>194</v>
      </c>
      <c r="C48" s="171" t="s">
        <v>195</v>
      </c>
      <c r="D48" s="169">
        <v>2004</v>
      </c>
      <c r="E48" s="171" t="s">
        <v>184</v>
      </c>
      <c r="F48" s="166"/>
      <c r="G48" s="170"/>
      <c r="H48" s="167"/>
      <c r="I48" s="168">
        <v>63</v>
      </c>
      <c r="J48" s="105">
        <f t="shared" si="2"/>
        <v>63</v>
      </c>
      <c r="K48" s="105">
        <f t="shared" si="3"/>
        <v>1</v>
      </c>
      <c r="L48" s="6"/>
      <c r="M48" s="5"/>
      <c r="N48" s="5"/>
      <c r="O48" s="5"/>
      <c r="P48" s="5"/>
    </row>
    <row r="49" spans="1:16" ht="15.75">
      <c r="A49" s="164">
        <v>44</v>
      </c>
      <c r="B49" s="171" t="s">
        <v>124</v>
      </c>
      <c r="C49" s="171" t="s">
        <v>95</v>
      </c>
      <c r="D49" s="169">
        <v>2002</v>
      </c>
      <c r="E49" s="171" t="s">
        <v>84</v>
      </c>
      <c r="F49" s="166"/>
      <c r="G49" s="170"/>
      <c r="H49" s="167"/>
      <c r="I49" s="168">
        <v>64</v>
      </c>
      <c r="J49" s="105">
        <f t="shared" si="2"/>
        <v>64</v>
      </c>
      <c r="K49" s="105">
        <f t="shared" si="3"/>
        <v>1</v>
      </c>
      <c r="L49" s="6"/>
      <c r="M49" s="5"/>
      <c r="N49" s="5"/>
      <c r="O49" s="5"/>
      <c r="P49" s="5"/>
    </row>
    <row r="50" spans="1:16" ht="15.75">
      <c r="A50" s="164">
        <v>45</v>
      </c>
      <c r="B50" s="171" t="s">
        <v>196</v>
      </c>
      <c r="C50" s="171" t="s">
        <v>197</v>
      </c>
      <c r="D50" s="169">
        <v>2003</v>
      </c>
      <c r="E50" s="171" t="s">
        <v>184</v>
      </c>
      <c r="F50" s="166"/>
      <c r="G50" s="170"/>
      <c r="H50" s="167"/>
      <c r="I50" s="168">
        <v>68</v>
      </c>
      <c r="J50" s="105">
        <f t="shared" si="2"/>
        <v>68</v>
      </c>
      <c r="K50" s="105">
        <f t="shared" si="3"/>
        <v>1</v>
      </c>
      <c r="L50" s="6"/>
      <c r="M50" s="5"/>
      <c r="N50" s="5"/>
      <c r="O50" s="5"/>
      <c r="P50" s="5"/>
    </row>
    <row r="51" spans="1:16" ht="15.75">
      <c r="A51" s="164">
        <v>46</v>
      </c>
      <c r="B51" s="171" t="s">
        <v>198</v>
      </c>
      <c r="C51" s="171" t="s">
        <v>155</v>
      </c>
      <c r="D51" s="169">
        <v>2004</v>
      </c>
      <c r="E51" s="171" t="s">
        <v>86</v>
      </c>
      <c r="F51" s="166"/>
      <c r="G51" s="170"/>
      <c r="H51" s="167"/>
      <c r="I51" s="168">
        <v>78</v>
      </c>
      <c r="J51" s="105">
        <f t="shared" si="2"/>
        <v>78</v>
      </c>
      <c r="K51" s="105">
        <f t="shared" si="3"/>
        <v>1</v>
      </c>
      <c r="L51" s="6"/>
      <c r="M51" s="5"/>
      <c r="N51" s="5"/>
      <c r="O51" s="5"/>
      <c r="P51" s="5"/>
    </row>
    <row r="52" spans="1:16" ht="15.75">
      <c r="A52" s="164">
        <v>47</v>
      </c>
      <c r="B52" s="171" t="s">
        <v>125</v>
      </c>
      <c r="C52" s="171" t="s">
        <v>152</v>
      </c>
      <c r="D52" s="169">
        <v>2002</v>
      </c>
      <c r="E52" s="171" t="s">
        <v>94</v>
      </c>
      <c r="F52" s="166"/>
      <c r="G52" s="170"/>
      <c r="H52" s="167"/>
      <c r="I52" s="168">
        <v>84</v>
      </c>
      <c r="J52" s="105">
        <f t="shared" si="2"/>
        <v>84</v>
      </c>
      <c r="K52" s="105">
        <f t="shared" si="3"/>
        <v>1</v>
      </c>
      <c r="L52" s="6"/>
      <c r="M52" s="5"/>
      <c r="N52" s="5"/>
      <c r="O52" s="5"/>
      <c r="P52" s="5"/>
    </row>
    <row r="53" spans="1:16" ht="15.75">
      <c r="A53" s="164">
        <v>48</v>
      </c>
      <c r="B53" s="171" t="s">
        <v>199</v>
      </c>
      <c r="C53" s="171" t="s">
        <v>95</v>
      </c>
      <c r="D53" s="169">
        <v>2002</v>
      </c>
      <c r="E53" s="171" t="s">
        <v>200</v>
      </c>
      <c r="F53" s="166"/>
      <c r="G53" s="170"/>
      <c r="H53" s="167"/>
      <c r="I53" s="168">
        <v>88</v>
      </c>
      <c r="J53" s="105">
        <f t="shared" si="2"/>
        <v>88</v>
      </c>
      <c r="K53" s="105">
        <f t="shared" si="3"/>
        <v>1</v>
      </c>
      <c r="L53" s="6"/>
      <c r="M53" s="5"/>
      <c r="N53" s="5"/>
      <c r="O53" s="5"/>
      <c r="P53" s="5"/>
    </row>
    <row r="54" spans="1:16" ht="15.75">
      <c r="A54" s="164">
        <v>49</v>
      </c>
      <c r="B54" s="171" t="s">
        <v>201</v>
      </c>
      <c r="C54" s="171" t="s">
        <v>202</v>
      </c>
      <c r="D54" s="169">
        <v>2003</v>
      </c>
      <c r="E54" s="171" t="s">
        <v>203</v>
      </c>
      <c r="F54" s="166"/>
      <c r="G54" s="170"/>
      <c r="H54" s="167"/>
      <c r="I54" s="168">
        <v>93</v>
      </c>
      <c r="J54" s="105">
        <f t="shared" si="2"/>
        <v>93</v>
      </c>
      <c r="K54" s="105">
        <f t="shared" si="3"/>
        <v>1</v>
      </c>
      <c r="L54" s="6"/>
      <c r="M54" s="5"/>
      <c r="N54" s="5"/>
      <c r="O54" s="5"/>
      <c r="P54" s="5"/>
    </row>
    <row r="55" spans="1:16" ht="15.75">
      <c r="A55" s="164">
        <v>50</v>
      </c>
      <c r="B55" s="171" t="s">
        <v>204</v>
      </c>
      <c r="C55" s="171" t="s">
        <v>95</v>
      </c>
      <c r="D55" s="169">
        <v>2002</v>
      </c>
      <c r="E55" s="171" t="s">
        <v>203</v>
      </c>
      <c r="F55" s="166"/>
      <c r="G55" s="170"/>
      <c r="H55" s="167"/>
      <c r="I55" s="168">
        <v>95</v>
      </c>
      <c r="J55" s="105">
        <f t="shared" si="2"/>
        <v>95</v>
      </c>
      <c r="K55" s="105">
        <f t="shared" si="3"/>
        <v>1</v>
      </c>
      <c r="L55" s="6"/>
      <c r="M55" s="5"/>
      <c r="N55" s="5"/>
      <c r="O55" s="5"/>
      <c r="P55" s="5"/>
    </row>
    <row r="56" spans="1:16" ht="15.75">
      <c r="A56" s="164">
        <v>51</v>
      </c>
      <c r="B56" s="171" t="s">
        <v>205</v>
      </c>
      <c r="C56" s="171" t="s">
        <v>119</v>
      </c>
      <c r="D56" s="169">
        <v>2005</v>
      </c>
      <c r="E56" s="171" t="s">
        <v>156</v>
      </c>
      <c r="F56" s="166"/>
      <c r="G56" s="170"/>
      <c r="H56" s="167"/>
      <c r="I56" s="168">
        <v>97</v>
      </c>
      <c r="J56" s="105">
        <f t="shared" si="2"/>
        <v>97</v>
      </c>
      <c r="K56" s="105">
        <f t="shared" si="3"/>
        <v>1</v>
      </c>
      <c r="L56" s="6"/>
      <c r="M56" s="5"/>
      <c r="N56" s="5"/>
      <c r="O56" s="5"/>
      <c r="P56" s="5"/>
    </row>
    <row r="57" spans="1:16" ht="15.75">
      <c r="A57" s="164">
        <v>52</v>
      </c>
      <c r="B57" s="171" t="s">
        <v>206</v>
      </c>
      <c r="C57" s="171" t="s">
        <v>85</v>
      </c>
      <c r="D57" s="169">
        <v>2004</v>
      </c>
      <c r="E57" s="171" t="s">
        <v>203</v>
      </c>
      <c r="F57" s="166"/>
      <c r="G57" s="170"/>
      <c r="H57" s="167"/>
      <c r="I57" s="168">
        <v>98</v>
      </c>
      <c r="J57" s="105">
        <f t="shared" si="2"/>
        <v>98</v>
      </c>
      <c r="K57" s="105">
        <f t="shared" si="3"/>
        <v>1</v>
      </c>
      <c r="L57" s="6"/>
      <c r="M57" s="5"/>
      <c r="N57" s="5"/>
      <c r="O57" s="5"/>
      <c r="P57" s="5"/>
    </row>
    <row r="58" spans="1:16" ht="15.75">
      <c r="A58" s="164">
        <v>53</v>
      </c>
      <c r="B58" s="171" t="s">
        <v>207</v>
      </c>
      <c r="C58" s="171" t="s">
        <v>208</v>
      </c>
      <c r="D58" s="169">
        <v>2005</v>
      </c>
      <c r="E58" s="171" t="s">
        <v>156</v>
      </c>
      <c r="F58" s="166"/>
      <c r="G58" s="170"/>
      <c r="H58" s="167"/>
      <c r="I58" s="168">
        <v>102</v>
      </c>
      <c r="J58" s="105">
        <f t="shared" si="2"/>
        <v>102</v>
      </c>
      <c r="K58" s="105">
        <f t="shared" si="3"/>
        <v>1</v>
      </c>
      <c r="L58" s="6"/>
      <c r="M58" s="5"/>
      <c r="N58" s="5"/>
      <c r="O58" s="5"/>
      <c r="P58" s="5"/>
    </row>
    <row r="59" spans="1:16" ht="15.75">
      <c r="A59" s="164">
        <v>54</v>
      </c>
      <c r="B59" s="171" t="s">
        <v>218</v>
      </c>
      <c r="C59" s="171" t="s">
        <v>219</v>
      </c>
      <c r="D59" s="169">
        <v>1999</v>
      </c>
      <c r="E59" s="171" t="s">
        <v>84</v>
      </c>
      <c r="F59" s="166"/>
      <c r="G59" s="170"/>
      <c r="H59" s="167"/>
      <c r="I59" s="168">
        <v>103</v>
      </c>
      <c r="J59" s="105">
        <f t="shared" si="2"/>
        <v>103</v>
      </c>
      <c r="K59" s="105">
        <f t="shared" si="3"/>
        <v>1</v>
      </c>
      <c r="L59" s="6"/>
      <c r="M59" s="5"/>
      <c r="N59" s="5"/>
      <c r="O59" s="5"/>
      <c r="P59" s="5"/>
    </row>
    <row r="60" spans="1:16" ht="15.75">
      <c r="A60" s="164">
        <v>55</v>
      </c>
      <c r="B60" s="171" t="s">
        <v>220</v>
      </c>
      <c r="C60" s="171" t="s">
        <v>221</v>
      </c>
      <c r="D60" s="169">
        <v>2005</v>
      </c>
      <c r="E60" s="171" t="s">
        <v>149</v>
      </c>
      <c r="F60" s="166"/>
      <c r="G60" s="170"/>
      <c r="H60" s="167"/>
      <c r="I60" s="168">
        <v>104</v>
      </c>
      <c r="J60" s="105">
        <f t="shared" si="2"/>
        <v>104</v>
      </c>
      <c r="K60" s="105">
        <f t="shared" si="3"/>
        <v>1</v>
      </c>
      <c r="L60" s="6"/>
      <c r="M60" s="5"/>
      <c r="N60" s="5"/>
      <c r="O60" s="5"/>
      <c r="P60" s="5"/>
    </row>
    <row r="61" spans="1:16" ht="15.75">
      <c r="A61" s="164">
        <v>56</v>
      </c>
      <c r="B61" s="171" t="s">
        <v>223</v>
      </c>
      <c r="C61" s="171" t="s">
        <v>190</v>
      </c>
      <c r="D61" s="169">
        <v>2005</v>
      </c>
      <c r="E61" s="171" t="s">
        <v>128</v>
      </c>
      <c r="F61" s="166"/>
      <c r="G61" s="170"/>
      <c r="H61" s="167"/>
      <c r="I61" s="168">
        <v>105</v>
      </c>
      <c r="J61" s="105">
        <f t="shared" si="2"/>
        <v>105</v>
      </c>
      <c r="K61" s="105">
        <f t="shared" si="3"/>
        <v>1</v>
      </c>
      <c r="L61" s="6"/>
      <c r="M61" s="5"/>
      <c r="N61" s="5"/>
      <c r="O61" s="5"/>
      <c r="P61" s="5"/>
    </row>
    <row r="62" spans="1:16" ht="15.75">
      <c r="A62" s="164">
        <v>57</v>
      </c>
      <c r="B62" s="171" t="s">
        <v>225</v>
      </c>
      <c r="C62" s="171" t="s">
        <v>226</v>
      </c>
      <c r="D62" s="169">
        <v>2003</v>
      </c>
      <c r="E62" s="171" t="s">
        <v>203</v>
      </c>
      <c r="F62" s="166"/>
      <c r="G62" s="170"/>
      <c r="H62" s="167"/>
      <c r="I62" s="168">
        <v>106</v>
      </c>
      <c r="J62" s="105">
        <f t="shared" si="2"/>
        <v>106</v>
      </c>
      <c r="K62" s="105">
        <f t="shared" si="3"/>
        <v>1</v>
      </c>
      <c r="L62" s="6"/>
      <c r="M62" s="5"/>
      <c r="N62" s="5"/>
      <c r="O62" s="5"/>
      <c r="P62" s="5"/>
    </row>
    <row r="63" spans="1:16" ht="15.75">
      <c r="A63" s="164">
        <v>58</v>
      </c>
      <c r="B63" s="171" t="s">
        <v>227</v>
      </c>
      <c r="C63" s="171" t="s">
        <v>101</v>
      </c>
      <c r="D63" s="169">
        <v>2002</v>
      </c>
      <c r="E63" s="171" t="s">
        <v>203</v>
      </c>
      <c r="F63" s="166"/>
      <c r="G63" s="170"/>
      <c r="H63" s="167"/>
      <c r="I63" s="168">
        <v>107</v>
      </c>
      <c r="J63" s="105">
        <f t="shared" si="2"/>
        <v>107</v>
      </c>
      <c r="K63" s="105">
        <f t="shared" si="3"/>
        <v>1</v>
      </c>
      <c r="L63" s="6"/>
      <c r="M63" s="5"/>
      <c r="N63" s="5"/>
      <c r="O63" s="5"/>
      <c r="P63" s="5"/>
    </row>
    <row r="64" spans="1:16" ht="15.75">
      <c r="A64" s="164">
        <v>59</v>
      </c>
      <c r="B64" s="171" t="s">
        <v>228</v>
      </c>
      <c r="C64" s="171" t="s">
        <v>143</v>
      </c>
      <c r="D64" s="169">
        <v>1998</v>
      </c>
      <c r="E64" s="171" t="s">
        <v>203</v>
      </c>
      <c r="F64" s="166"/>
      <c r="G64" s="170"/>
      <c r="H64" s="167"/>
      <c r="I64" s="168">
        <v>108</v>
      </c>
      <c r="J64" s="105">
        <f t="shared" si="2"/>
        <v>108</v>
      </c>
      <c r="K64" s="105">
        <f t="shared" si="3"/>
        <v>1</v>
      </c>
      <c r="L64" s="6"/>
      <c r="M64" s="5"/>
      <c r="N64" s="5"/>
      <c r="O64" s="5"/>
      <c r="P64" s="5"/>
    </row>
    <row r="65" spans="1:16" ht="15.75">
      <c r="A65" s="164">
        <v>60</v>
      </c>
      <c r="B65" s="171" t="s">
        <v>229</v>
      </c>
      <c r="C65" s="171" t="s">
        <v>95</v>
      </c>
      <c r="D65" s="169">
        <v>2004</v>
      </c>
      <c r="E65" s="171" t="s">
        <v>203</v>
      </c>
      <c r="F65" s="166"/>
      <c r="G65" s="170"/>
      <c r="H65" s="167"/>
      <c r="I65" s="168">
        <v>109</v>
      </c>
      <c r="J65" s="105">
        <f t="shared" si="2"/>
        <v>109</v>
      </c>
      <c r="K65" s="105">
        <f t="shared" si="3"/>
        <v>1</v>
      </c>
      <c r="L65" s="6"/>
      <c r="M65" s="5"/>
      <c r="N65" s="5"/>
      <c r="O65" s="5"/>
      <c r="P65" s="5"/>
    </row>
    <row r="66" spans="1:16" ht="15.75">
      <c r="A66" s="164">
        <v>61</v>
      </c>
      <c r="B66" s="171" t="s">
        <v>230</v>
      </c>
      <c r="C66" s="171" t="s">
        <v>85</v>
      </c>
      <c r="D66" s="169">
        <v>2006</v>
      </c>
      <c r="E66" s="171" t="s">
        <v>203</v>
      </c>
      <c r="F66" s="166"/>
      <c r="G66" s="170"/>
      <c r="H66" s="167"/>
      <c r="I66" s="168">
        <v>110</v>
      </c>
      <c r="J66" s="105">
        <f t="shared" si="2"/>
        <v>110</v>
      </c>
      <c r="K66" s="105">
        <f t="shared" si="3"/>
        <v>1</v>
      </c>
      <c r="L66" s="6"/>
      <c r="M66" s="5"/>
      <c r="N66" s="5"/>
      <c r="O66" s="5"/>
      <c r="P66" s="5"/>
    </row>
    <row r="67" spans="1:16" ht="15.75">
      <c r="A67" s="164">
        <v>62</v>
      </c>
      <c r="B67" s="171" t="s">
        <v>201</v>
      </c>
      <c r="C67" s="171" t="s">
        <v>231</v>
      </c>
      <c r="D67" s="169">
        <v>2006</v>
      </c>
      <c r="E67" s="171" t="s">
        <v>203</v>
      </c>
      <c r="F67" s="166"/>
      <c r="G67" s="170"/>
      <c r="H67" s="167"/>
      <c r="I67" s="168">
        <v>111</v>
      </c>
      <c r="J67" s="105">
        <f t="shared" si="2"/>
        <v>111</v>
      </c>
      <c r="K67" s="105">
        <f t="shared" si="3"/>
        <v>1</v>
      </c>
      <c r="L67" s="6"/>
      <c r="M67" s="5"/>
      <c r="N67" s="5"/>
      <c r="O67" s="5"/>
      <c r="P67" s="5"/>
    </row>
    <row r="68" spans="1:16" ht="15.75">
      <c r="A68" s="164">
        <v>63</v>
      </c>
      <c r="B68" s="171" t="s">
        <v>99</v>
      </c>
      <c r="C68" s="171" t="s">
        <v>119</v>
      </c>
      <c r="D68" s="169">
        <v>2003</v>
      </c>
      <c r="E68" s="171" t="s">
        <v>203</v>
      </c>
      <c r="F68" s="166"/>
      <c r="G68" s="170"/>
      <c r="H68" s="167"/>
      <c r="I68" s="168">
        <v>112</v>
      </c>
      <c r="J68" s="105">
        <f t="shared" si="2"/>
        <v>112</v>
      </c>
      <c r="K68" s="105">
        <f t="shared" si="3"/>
        <v>1</v>
      </c>
      <c r="L68" s="6"/>
      <c r="M68" s="5"/>
      <c r="N68" s="5"/>
      <c r="O68" s="5"/>
      <c r="P68" s="5"/>
    </row>
    <row r="69" spans="1:16" ht="15.75">
      <c r="A69" s="164">
        <v>64</v>
      </c>
      <c r="B69" s="171" t="s">
        <v>230</v>
      </c>
      <c r="C69" s="171" t="s">
        <v>232</v>
      </c>
      <c r="D69" s="169">
        <v>2002</v>
      </c>
      <c r="E69" s="171" t="s">
        <v>203</v>
      </c>
      <c r="F69" s="166"/>
      <c r="G69" s="170"/>
      <c r="H69" s="167"/>
      <c r="I69" s="168">
        <v>113</v>
      </c>
      <c r="J69" s="105">
        <f t="shared" si="2"/>
        <v>113</v>
      </c>
      <c r="K69" s="105">
        <f t="shared" si="3"/>
        <v>1</v>
      </c>
      <c r="L69" s="6"/>
      <c r="M69" s="5"/>
      <c r="N69" s="5"/>
      <c r="O69" s="5"/>
      <c r="P69" s="5"/>
    </row>
    <row r="70" spans="1:16" ht="15.75">
      <c r="A70" s="164">
        <v>65</v>
      </c>
      <c r="B70" s="193"/>
      <c r="C70" s="194"/>
      <c r="D70" s="195"/>
      <c r="E70" s="194"/>
      <c r="F70" s="166"/>
      <c r="G70" s="167"/>
      <c r="H70" s="167"/>
      <c r="I70" s="168"/>
      <c r="J70" s="105">
        <f aca="true" t="shared" si="4" ref="J70:J101">IF(B70="",0,1)*I70</f>
        <v>0</v>
      </c>
      <c r="K70" s="105">
        <f aca="true" t="shared" si="5" ref="K70:K101">IF(B70=0,0,1)</f>
        <v>0</v>
      </c>
      <c r="L70" s="6"/>
      <c r="M70" s="5"/>
      <c r="N70" s="5"/>
      <c r="O70" s="5"/>
      <c r="P70" s="5"/>
    </row>
    <row r="71" spans="1:16" ht="15.75">
      <c r="A71" s="164">
        <v>66</v>
      </c>
      <c r="B71" s="184"/>
      <c r="C71" s="185"/>
      <c r="D71" s="186"/>
      <c r="E71" s="185"/>
      <c r="F71" s="166"/>
      <c r="G71" s="167"/>
      <c r="H71" s="167"/>
      <c r="I71" s="168"/>
      <c r="J71" s="105">
        <f t="shared" si="4"/>
        <v>0</v>
      </c>
      <c r="K71" s="105">
        <f t="shared" si="5"/>
        <v>0</v>
      </c>
      <c r="L71" s="6"/>
      <c r="M71" s="5"/>
      <c r="N71" s="5"/>
      <c r="O71" s="5"/>
      <c r="P71" s="5"/>
    </row>
    <row r="72" spans="1:16" ht="15.75">
      <c r="A72" s="164">
        <v>54</v>
      </c>
      <c r="B72" s="184"/>
      <c r="C72" s="185"/>
      <c r="D72" s="186"/>
      <c r="E72" s="188"/>
      <c r="F72" s="166"/>
      <c r="G72" s="170"/>
      <c r="H72" s="167"/>
      <c r="I72" s="168"/>
      <c r="J72" s="105">
        <f t="shared" si="4"/>
        <v>0</v>
      </c>
      <c r="K72" s="105">
        <f t="shared" si="5"/>
        <v>0</v>
      </c>
      <c r="L72" s="6"/>
      <c r="M72" s="5"/>
      <c r="N72" s="5"/>
      <c r="O72" s="5"/>
      <c r="P72" s="5"/>
    </row>
    <row r="73" spans="1:16" ht="15.75">
      <c r="A73" s="164">
        <v>68</v>
      </c>
      <c r="B73" s="193"/>
      <c r="C73" s="194"/>
      <c r="D73" s="195"/>
      <c r="E73" s="194"/>
      <c r="F73" s="166"/>
      <c r="G73" s="170"/>
      <c r="H73" s="167"/>
      <c r="I73" s="168"/>
      <c r="J73" s="105">
        <f t="shared" si="4"/>
        <v>0</v>
      </c>
      <c r="K73" s="105">
        <f t="shared" si="5"/>
        <v>0</v>
      </c>
      <c r="L73" s="6"/>
      <c r="M73" s="5"/>
      <c r="N73" s="5"/>
      <c r="O73" s="5"/>
      <c r="P73" s="5"/>
    </row>
    <row r="74" spans="1:16" ht="15.75">
      <c r="A74" s="164">
        <v>69</v>
      </c>
      <c r="B74" s="184"/>
      <c r="C74" s="185"/>
      <c r="D74" s="187"/>
      <c r="E74" s="185"/>
      <c r="F74" s="166"/>
      <c r="G74" s="170"/>
      <c r="H74" s="167"/>
      <c r="I74" s="168"/>
      <c r="J74" s="105">
        <f t="shared" si="4"/>
        <v>0</v>
      </c>
      <c r="K74" s="105">
        <f t="shared" si="5"/>
        <v>0</v>
      </c>
      <c r="L74" s="6"/>
      <c r="M74" s="5"/>
      <c r="N74" s="5"/>
      <c r="O74" s="5"/>
      <c r="P74" s="5"/>
    </row>
    <row r="75" spans="1:16" ht="15.75">
      <c r="A75" s="164">
        <v>70</v>
      </c>
      <c r="B75" s="184"/>
      <c r="C75" s="185"/>
      <c r="D75" s="186"/>
      <c r="E75" s="185"/>
      <c r="F75" s="166"/>
      <c r="G75" s="170"/>
      <c r="H75" s="167"/>
      <c r="I75" s="168"/>
      <c r="J75" s="105">
        <f t="shared" si="4"/>
        <v>0</v>
      </c>
      <c r="K75" s="105">
        <f t="shared" si="5"/>
        <v>0</v>
      </c>
      <c r="L75" s="6"/>
      <c r="M75" s="5"/>
      <c r="N75" s="5"/>
      <c r="O75" s="5"/>
      <c r="P75" s="5"/>
    </row>
    <row r="76" spans="1:16" ht="15.75">
      <c r="A76" s="164">
        <v>71</v>
      </c>
      <c r="B76" s="184"/>
      <c r="C76" s="185"/>
      <c r="D76" s="186"/>
      <c r="E76" s="185"/>
      <c r="F76" s="166"/>
      <c r="G76" s="170"/>
      <c r="H76" s="167"/>
      <c r="I76" s="168"/>
      <c r="J76" s="105">
        <f t="shared" si="4"/>
        <v>0</v>
      </c>
      <c r="K76" s="105">
        <f t="shared" si="5"/>
        <v>0</v>
      </c>
      <c r="L76" s="6"/>
      <c r="M76" s="5"/>
      <c r="N76" s="5"/>
      <c r="O76" s="5"/>
      <c r="P76" s="5"/>
    </row>
    <row r="77" spans="1:16" ht="15.75">
      <c r="A77" s="164">
        <v>72</v>
      </c>
      <c r="B77" s="177"/>
      <c r="C77" s="165"/>
      <c r="D77" s="178"/>
      <c r="E77" s="177"/>
      <c r="F77" s="166"/>
      <c r="G77" s="170"/>
      <c r="H77" s="167"/>
      <c r="I77" s="168"/>
      <c r="J77" s="105">
        <f t="shared" si="4"/>
        <v>0</v>
      </c>
      <c r="K77" s="105">
        <f t="shared" si="5"/>
        <v>0</v>
      </c>
      <c r="L77" s="6"/>
      <c r="M77" s="5"/>
      <c r="N77" s="5"/>
      <c r="O77" s="5"/>
      <c r="P77" s="5"/>
    </row>
    <row r="78" spans="1:16" ht="15.75">
      <c r="A78" s="164">
        <v>73</v>
      </c>
      <c r="B78" s="177"/>
      <c r="C78" s="165"/>
      <c r="D78" s="178"/>
      <c r="E78" s="177"/>
      <c r="F78" s="166"/>
      <c r="G78" s="170"/>
      <c r="H78" s="167"/>
      <c r="I78" s="168"/>
      <c r="J78" s="105">
        <f t="shared" si="4"/>
        <v>0</v>
      </c>
      <c r="K78" s="105">
        <f t="shared" si="5"/>
        <v>0</v>
      </c>
      <c r="L78" s="6"/>
      <c r="M78" s="5"/>
      <c r="N78" s="5"/>
      <c r="O78" s="5"/>
      <c r="P78" s="5"/>
    </row>
    <row r="79" spans="1:16" ht="15.75">
      <c r="A79" s="164">
        <v>74</v>
      </c>
      <c r="B79" s="177"/>
      <c r="C79" s="165"/>
      <c r="D79" s="178"/>
      <c r="E79" s="177"/>
      <c r="F79" s="166"/>
      <c r="G79" s="170"/>
      <c r="H79" s="167"/>
      <c r="I79" s="168"/>
      <c r="J79" s="105">
        <f t="shared" si="4"/>
        <v>0</v>
      </c>
      <c r="K79" s="105">
        <f t="shared" si="5"/>
        <v>0</v>
      </c>
      <c r="L79" s="6"/>
      <c r="M79" s="5"/>
      <c r="N79" s="5"/>
      <c r="O79" s="5"/>
      <c r="P79" s="5"/>
    </row>
    <row r="80" spans="1:16" ht="15.75">
      <c r="A80" s="164">
        <v>75</v>
      </c>
      <c r="B80" s="177"/>
      <c r="C80" s="165"/>
      <c r="D80" s="178"/>
      <c r="E80" s="177"/>
      <c r="F80" s="166"/>
      <c r="G80" s="170"/>
      <c r="H80" s="167"/>
      <c r="I80" s="168"/>
      <c r="J80" s="105">
        <f t="shared" si="4"/>
        <v>0</v>
      </c>
      <c r="K80" s="105">
        <f t="shared" si="5"/>
        <v>0</v>
      </c>
      <c r="L80" s="6"/>
      <c r="M80" s="5"/>
      <c r="N80" s="5"/>
      <c r="O80" s="5"/>
      <c r="P80" s="5"/>
    </row>
    <row r="81" spans="1:16" ht="15.75">
      <c r="A81" s="164">
        <v>76</v>
      </c>
      <c r="B81" s="177"/>
      <c r="C81" s="165"/>
      <c r="D81" s="178"/>
      <c r="E81" s="177"/>
      <c r="F81" s="166"/>
      <c r="G81" s="170"/>
      <c r="H81" s="167"/>
      <c r="I81" s="168"/>
      <c r="J81" s="105">
        <f t="shared" si="4"/>
        <v>0</v>
      </c>
      <c r="K81" s="105">
        <f t="shared" si="5"/>
        <v>0</v>
      </c>
      <c r="L81" s="6"/>
      <c r="M81" s="5"/>
      <c r="N81" s="5"/>
      <c r="O81" s="5"/>
      <c r="P81" s="5"/>
    </row>
    <row r="82" spans="1:16" ht="15.75">
      <c r="A82" s="164">
        <v>77</v>
      </c>
      <c r="B82" s="177"/>
      <c r="C82" s="165"/>
      <c r="D82" s="178"/>
      <c r="E82" s="177"/>
      <c r="F82" s="166"/>
      <c r="G82" s="170"/>
      <c r="H82" s="167"/>
      <c r="I82" s="168"/>
      <c r="J82" s="105">
        <f t="shared" si="4"/>
        <v>0</v>
      </c>
      <c r="K82" s="105">
        <f t="shared" si="5"/>
        <v>0</v>
      </c>
      <c r="L82" s="6"/>
      <c r="M82" s="5"/>
      <c r="N82" s="5"/>
      <c r="O82" s="5"/>
      <c r="P82" s="5"/>
    </row>
    <row r="83" spans="1:16" ht="15.75">
      <c r="A83" s="164">
        <v>78</v>
      </c>
      <c r="B83" s="172"/>
      <c r="C83" s="172"/>
      <c r="D83" s="173"/>
      <c r="E83" s="171"/>
      <c r="F83" s="166"/>
      <c r="G83" s="170"/>
      <c r="H83" s="167"/>
      <c r="I83" s="168"/>
      <c r="J83" s="105">
        <f t="shared" si="4"/>
        <v>0</v>
      </c>
      <c r="K83" s="105">
        <f t="shared" si="5"/>
        <v>0</v>
      </c>
      <c r="L83" s="6"/>
      <c r="M83" s="5"/>
      <c r="N83" s="5"/>
      <c r="O83" s="5"/>
      <c r="P83" s="5"/>
    </row>
    <row r="84" spans="1:16" ht="15.75">
      <c r="A84" s="164">
        <v>79</v>
      </c>
      <c r="B84" s="172"/>
      <c r="C84" s="172"/>
      <c r="D84" s="173"/>
      <c r="E84" s="171"/>
      <c r="F84" s="166"/>
      <c r="G84" s="170"/>
      <c r="H84" s="167"/>
      <c r="I84" s="168"/>
      <c r="J84" s="105">
        <f t="shared" si="4"/>
        <v>0</v>
      </c>
      <c r="K84" s="105">
        <f t="shared" si="5"/>
        <v>0</v>
      </c>
      <c r="L84" s="6"/>
      <c r="M84" s="5"/>
      <c r="N84" s="5"/>
      <c r="O84" s="5"/>
      <c r="P84" s="5"/>
    </row>
    <row r="85" spans="1:16" ht="15.75">
      <c r="A85" s="164">
        <v>80</v>
      </c>
      <c r="B85" s="172"/>
      <c r="C85" s="172"/>
      <c r="D85" s="173"/>
      <c r="E85" s="171"/>
      <c r="F85" s="166"/>
      <c r="G85" s="170"/>
      <c r="H85" s="167"/>
      <c r="I85" s="168"/>
      <c r="J85" s="105">
        <f t="shared" si="4"/>
        <v>0</v>
      </c>
      <c r="K85" s="105">
        <f t="shared" si="5"/>
        <v>0</v>
      </c>
      <c r="L85" s="6"/>
      <c r="M85" s="5"/>
      <c r="N85" s="5"/>
      <c r="O85" s="5"/>
      <c r="P85" s="5"/>
    </row>
    <row r="86" spans="1:16" ht="15.75">
      <c r="A86" s="164">
        <v>81</v>
      </c>
      <c r="B86" s="172"/>
      <c r="C86" s="172"/>
      <c r="D86" s="173"/>
      <c r="E86" s="171"/>
      <c r="F86" s="166"/>
      <c r="G86" s="170"/>
      <c r="H86" s="167"/>
      <c r="I86" s="168"/>
      <c r="J86" s="105">
        <f t="shared" si="4"/>
        <v>0</v>
      </c>
      <c r="K86" s="105">
        <f t="shared" si="5"/>
        <v>0</v>
      </c>
      <c r="L86" s="6"/>
      <c r="M86" s="5"/>
      <c r="N86" s="5"/>
      <c r="O86" s="5"/>
      <c r="P86" s="5"/>
    </row>
    <row r="87" spans="1:16" ht="15.75">
      <c r="A87" s="164">
        <v>82</v>
      </c>
      <c r="B87" s="172"/>
      <c r="C87" s="172"/>
      <c r="D87" s="173"/>
      <c r="E87" s="171"/>
      <c r="F87" s="166"/>
      <c r="G87" s="170"/>
      <c r="H87" s="167"/>
      <c r="I87" s="168"/>
      <c r="J87" s="105">
        <f t="shared" si="4"/>
        <v>0</v>
      </c>
      <c r="K87" s="105">
        <f t="shared" si="5"/>
        <v>0</v>
      </c>
      <c r="L87" s="6"/>
      <c r="M87" s="5"/>
      <c r="N87" s="5"/>
      <c r="O87" s="5"/>
      <c r="P87" s="5"/>
    </row>
    <row r="88" spans="1:16" ht="15.75">
      <c r="A88" s="164">
        <v>83</v>
      </c>
      <c r="B88" s="172"/>
      <c r="C88" s="172"/>
      <c r="D88" s="169"/>
      <c r="E88" s="171"/>
      <c r="F88" s="166"/>
      <c r="G88" s="170"/>
      <c r="H88" s="167"/>
      <c r="I88" s="168"/>
      <c r="J88" s="105">
        <f t="shared" si="4"/>
        <v>0</v>
      </c>
      <c r="K88" s="105">
        <f t="shared" si="5"/>
        <v>0</v>
      </c>
      <c r="L88" s="6"/>
      <c r="M88" s="5"/>
      <c r="N88" s="5"/>
      <c r="O88" s="5"/>
      <c r="P88" s="5"/>
    </row>
    <row r="89" spans="1:16" ht="15.75">
      <c r="A89" s="164">
        <v>84</v>
      </c>
      <c r="B89" s="171"/>
      <c r="C89" s="171"/>
      <c r="D89" s="169"/>
      <c r="E89" s="171"/>
      <c r="F89" s="166"/>
      <c r="G89" s="170"/>
      <c r="H89" s="167"/>
      <c r="I89" s="168"/>
      <c r="J89" s="105">
        <f t="shared" si="4"/>
        <v>0</v>
      </c>
      <c r="K89" s="105">
        <f t="shared" si="5"/>
        <v>0</v>
      </c>
      <c r="L89" s="6"/>
      <c r="M89" s="5"/>
      <c r="N89" s="5"/>
      <c r="O89" s="5"/>
      <c r="P89" s="5"/>
    </row>
    <row r="90" spans="1:16" ht="15.75">
      <c r="A90" s="164">
        <v>85</v>
      </c>
      <c r="B90" s="171"/>
      <c r="C90" s="171"/>
      <c r="D90" s="169"/>
      <c r="E90" s="171"/>
      <c r="F90" s="166"/>
      <c r="G90" s="170"/>
      <c r="H90" s="167"/>
      <c r="I90" s="168"/>
      <c r="J90" s="105">
        <f t="shared" si="4"/>
        <v>0</v>
      </c>
      <c r="K90" s="105">
        <f t="shared" si="5"/>
        <v>0</v>
      </c>
      <c r="L90" s="6"/>
      <c r="M90" s="5"/>
      <c r="N90" s="5"/>
      <c r="O90" s="5"/>
      <c r="P90" s="5"/>
    </row>
    <row r="91" spans="1:16" ht="15.75">
      <c r="A91" s="164">
        <v>86</v>
      </c>
      <c r="B91" s="171"/>
      <c r="C91" s="171"/>
      <c r="D91" s="169"/>
      <c r="E91" s="171"/>
      <c r="F91" s="166"/>
      <c r="G91" s="170"/>
      <c r="H91" s="167"/>
      <c r="I91" s="168"/>
      <c r="J91" s="105">
        <f t="shared" si="4"/>
        <v>0</v>
      </c>
      <c r="K91" s="105">
        <f t="shared" si="5"/>
        <v>0</v>
      </c>
      <c r="L91" s="6"/>
      <c r="M91" s="5"/>
      <c r="N91" s="5"/>
      <c r="O91" s="5"/>
      <c r="P91" s="5"/>
    </row>
    <row r="92" spans="1:16" ht="15.75">
      <c r="A92" s="164">
        <v>87</v>
      </c>
      <c r="B92" s="171"/>
      <c r="C92" s="171"/>
      <c r="D92" s="169"/>
      <c r="E92" s="171"/>
      <c r="F92" s="166"/>
      <c r="G92" s="170"/>
      <c r="H92" s="167"/>
      <c r="I92" s="168"/>
      <c r="J92" s="105">
        <f t="shared" si="4"/>
        <v>0</v>
      </c>
      <c r="K92" s="105">
        <f t="shared" si="5"/>
        <v>0</v>
      </c>
      <c r="L92" s="6"/>
      <c r="M92" s="5"/>
      <c r="N92" s="5"/>
      <c r="O92" s="5"/>
      <c r="P92" s="5"/>
    </row>
    <row r="93" spans="1:16" ht="15.75">
      <c r="A93" s="164">
        <v>88</v>
      </c>
      <c r="B93" s="171"/>
      <c r="C93" s="171"/>
      <c r="D93" s="169"/>
      <c r="E93" s="171"/>
      <c r="F93" s="166"/>
      <c r="G93" s="170"/>
      <c r="H93" s="167"/>
      <c r="I93" s="168"/>
      <c r="J93" s="105">
        <f t="shared" si="4"/>
        <v>0</v>
      </c>
      <c r="K93" s="105">
        <f t="shared" si="5"/>
        <v>0</v>
      </c>
      <c r="L93" s="6"/>
      <c r="M93" s="5"/>
      <c r="N93" s="5"/>
      <c r="O93" s="5"/>
      <c r="P93" s="5"/>
    </row>
    <row r="94" spans="1:16" ht="15.75">
      <c r="A94" s="164">
        <v>89</v>
      </c>
      <c r="B94" s="171"/>
      <c r="C94" s="171"/>
      <c r="D94" s="169"/>
      <c r="E94" s="171"/>
      <c r="F94" s="166"/>
      <c r="G94" s="170"/>
      <c r="H94" s="167"/>
      <c r="I94" s="168"/>
      <c r="J94" s="105">
        <f t="shared" si="4"/>
        <v>0</v>
      </c>
      <c r="K94" s="105">
        <f t="shared" si="5"/>
        <v>0</v>
      </c>
      <c r="L94" s="6"/>
      <c r="M94" s="5"/>
      <c r="N94" s="5"/>
      <c r="O94" s="5"/>
      <c r="P94" s="5"/>
    </row>
    <row r="95" spans="1:16" ht="15.75">
      <c r="A95" s="108">
        <v>90</v>
      </c>
      <c r="B95" s="77"/>
      <c r="C95" s="77"/>
      <c r="D95" s="104"/>
      <c r="E95" s="77"/>
      <c r="F95" s="132"/>
      <c r="G95" s="103"/>
      <c r="H95" s="97"/>
      <c r="I95" s="168"/>
      <c r="J95" s="105">
        <f t="shared" si="4"/>
        <v>0</v>
      </c>
      <c r="K95" s="105">
        <f t="shared" si="5"/>
        <v>0</v>
      </c>
      <c r="L95" s="6"/>
      <c r="M95" s="5"/>
      <c r="N95" s="5"/>
      <c r="O95" s="5"/>
      <c r="P95" s="5"/>
    </row>
    <row r="96" spans="1:16" ht="15.75">
      <c r="A96" s="108">
        <v>91</v>
      </c>
      <c r="B96" s="77"/>
      <c r="C96" s="77"/>
      <c r="D96" s="263"/>
      <c r="E96" s="77"/>
      <c r="F96" s="132"/>
      <c r="G96" s="103"/>
      <c r="H96" s="97"/>
      <c r="I96" s="168"/>
      <c r="J96" s="105">
        <f t="shared" si="4"/>
        <v>0</v>
      </c>
      <c r="K96" s="105">
        <f t="shared" si="5"/>
        <v>0</v>
      </c>
      <c r="L96" s="6"/>
      <c r="M96" s="5"/>
      <c r="N96" s="5"/>
      <c r="O96" s="5"/>
      <c r="P96" s="5"/>
    </row>
    <row r="97" spans="1:16" ht="15.75">
      <c r="A97" s="108">
        <v>92</v>
      </c>
      <c r="B97" s="77"/>
      <c r="C97" s="77"/>
      <c r="D97" s="263"/>
      <c r="E97" s="77"/>
      <c r="F97" s="132"/>
      <c r="G97" s="103"/>
      <c r="H97" s="97"/>
      <c r="I97" s="168"/>
      <c r="J97" s="105">
        <f t="shared" si="4"/>
        <v>0</v>
      </c>
      <c r="K97" s="105">
        <f t="shared" si="5"/>
        <v>0</v>
      </c>
      <c r="L97" s="6"/>
      <c r="M97" s="5"/>
      <c r="N97" s="5"/>
      <c r="O97" s="5"/>
      <c r="P97" s="5"/>
    </row>
    <row r="98" spans="1:16" ht="15.75">
      <c r="A98" s="108">
        <v>93</v>
      </c>
      <c r="B98" s="77"/>
      <c r="C98" s="77"/>
      <c r="D98" s="263"/>
      <c r="E98" s="77"/>
      <c r="F98" s="132"/>
      <c r="G98" s="103"/>
      <c r="H98" s="97"/>
      <c r="I98" s="168"/>
      <c r="J98" s="105">
        <f t="shared" si="4"/>
        <v>0</v>
      </c>
      <c r="K98" s="105">
        <f t="shared" si="5"/>
        <v>0</v>
      </c>
      <c r="L98" s="6"/>
      <c r="M98" s="5"/>
      <c r="N98" s="5"/>
      <c r="O98" s="5"/>
      <c r="P98" s="5"/>
    </row>
    <row r="99" spans="1:16" ht="15.75">
      <c r="A99" s="108">
        <v>94</v>
      </c>
      <c r="B99" s="77"/>
      <c r="C99" s="77"/>
      <c r="D99" s="104"/>
      <c r="E99" s="77"/>
      <c r="F99" s="132"/>
      <c r="G99" s="103"/>
      <c r="H99" s="97"/>
      <c r="I99" s="168"/>
      <c r="J99" s="105">
        <f t="shared" si="4"/>
        <v>0</v>
      </c>
      <c r="K99" s="105">
        <f t="shared" si="5"/>
        <v>0</v>
      </c>
      <c r="L99" s="6"/>
      <c r="M99" s="5"/>
      <c r="N99" s="5"/>
      <c r="O99" s="5"/>
      <c r="P99" s="5"/>
    </row>
    <row r="100" spans="1:16" ht="15.75">
      <c r="A100" s="108">
        <v>95</v>
      </c>
      <c r="B100" s="77"/>
      <c r="C100" s="77"/>
      <c r="D100" s="263"/>
      <c r="E100" s="77"/>
      <c r="F100" s="132"/>
      <c r="G100" s="103"/>
      <c r="H100" s="97"/>
      <c r="I100" s="168"/>
      <c r="J100" s="105">
        <f t="shared" si="4"/>
        <v>0</v>
      </c>
      <c r="K100" s="105">
        <f t="shared" si="5"/>
        <v>0</v>
      </c>
      <c r="L100" s="6"/>
      <c r="M100" s="5"/>
      <c r="N100" s="5"/>
      <c r="O100" s="5"/>
      <c r="P100" s="5"/>
    </row>
    <row r="101" spans="1:16" ht="15.75">
      <c r="A101" s="108">
        <v>96</v>
      </c>
      <c r="B101" s="77"/>
      <c r="C101" s="77"/>
      <c r="D101" s="263"/>
      <c r="E101" s="77"/>
      <c r="F101" s="132"/>
      <c r="G101" s="103"/>
      <c r="H101" s="97"/>
      <c r="I101" s="168"/>
      <c r="J101" s="105">
        <f t="shared" si="4"/>
        <v>0</v>
      </c>
      <c r="K101" s="105">
        <f t="shared" si="5"/>
        <v>0</v>
      </c>
      <c r="L101" s="6"/>
      <c r="M101" s="5"/>
      <c r="N101" s="5"/>
      <c r="O101" s="5"/>
      <c r="P101" s="5"/>
    </row>
    <row r="102" spans="1:16" ht="15.75">
      <c r="A102" s="108">
        <v>97</v>
      </c>
      <c r="B102" s="77"/>
      <c r="C102" s="77"/>
      <c r="D102" s="263"/>
      <c r="E102" s="77"/>
      <c r="F102" s="132"/>
      <c r="G102" s="103"/>
      <c r="H102" s="97"/>
      <c r="I102" s="168"/>
      <c r="J102" s="105">
        <f aca="true" t="shared" si="6" ref="J102:J133">IF(B102="",0,1)*I102</f>
        <v>0</v>
      </c>
      <c r="K102" s="105">
        <f aca="true" t="shared" si="7" ref="K102:K133">IF(B102=0,0,1)</f>
        <v>0</v>
      </c>
      <c r="L102" s="6"/>
      <c r="M102" s="5"/>
      <c r="N102" s="5"/>
      <c r="O102" s="5"/>
      <c r="P102" s="5"/>
    </row>
    <row r="103" spans="1:16" ht="15.75">
      <c r="A103" s="108">
        <v>98</v>
      </c>
      <c r="B103" s="77"/>
      <c r="C103" s="77"/>
      <c r="D103" s="263"/>
      <c r="E103" s="77"/>
      <c r="F103" s="132"/>
      <c r="G103" s="103"/>
      <c r="H103" s="97"/>
      <c r="I103" s="168"/>
      <c r="J103" s="105">
        <f t="shared" si="6"/>
        <v>0</v>
      </c>
      <c r="K103" s="105">
        <f t="shared" si="7"/>
        <v>0</v>
      </c>
      <c r="L103" s="6"/>
      <c r="M103" s="5"/>
      <c r="N103" s="5"/>
      <c r="O103" s="5"/>
      <c r="P103" s="5"/>
    </row>
    <row r="104" spans="1:16" ht="15.75">
      <c r="A104" s="108">
        <v>99</v>
      </c>
      <c r="B104" s="77"/>
      <c r="C104" s="77"/>
      <c r="D104" s="263"/>
      <c r="E104" s="77"/>
      <c r="F104" s="132"/>
      <c r="G104" s="103"/>
      <c r="H104" s="97"/>
      <c r="I104" s="168"/>
      <c r="J104" s="105">
        <f t="shared" si="6"/>
        <v>0</v>
      </c>
      <c r="K104" s="105">
        <f t="shared" si="7"/>
        <v>0</v>
      </c>
      <c r="L104" s="6"/>
      <c r="M104" s="5"/>
      <c r="N104" s="5"/>
      <c r="O104" s="5"/>
      <c r="P104" s="5"/>
    </row>
    <row r="105" spans="1:16" ht="15.75">
      <c r="A105" s="108">
        <v>100</v>
      </c>
      <c r="B105" s="77"/>
      <c r="C105" s="77"/>
      <c r="D105" s="104"/>
      <c r="E105" s="77"/>
      <c r="F105" s="132"/>
      <c r="G105" s="103"/>
      <c r="H105" s="97"/>
      <c r="I105" s="168"/>
      <c r="J105" s="105">
        <f t="shared" si="6"/>
        <v>0</v>
      </c>
      <c r="K105" s="105">
        <f t="shared" si="7"/>
        <v>0</v>
      </c>
      <c r="L105" s="6"/>
      <c r="M105" s="5"/>
      <c r="N105" s="5"/>
      <c r="O105" s="5"/>
      <c r="P105" s="5"/>
    </row>
    <row r="106" spans="1:16" ht="15.75">
      <c r="A106" s="108">
        <v>101</v>
      </c>
      <c r="B106" s="77"/>
      <c r="C106" s="77"/>
      <c r="D106" s="263"/>
      <c r="E106" s="77"/>
      <c r="F106" s="132"/>
      <c r="G106" s="103"/>
      <c r="H106" s="97"/>
      <c r="I106" s="168"/>
      <c r="J106" s="105">
        <f t="shared" si="6"/>
        <v>0</v>
      </c>
      <c r="K106" s="105">
        <f t="shared" si="7"/>
        <v>0</v>
      </c>
      <c r="L106" s="6"/>
      <c r="M106" s="5"/>
      <c r="N106" s="5"/>
      <c r="O106" s="5"/>
      <c r="P106" s="5"/>
    </row>
    <row r="107" spans="1:16" ht="15.75">
      <c r="A107" s="108">
        <v>102</v>
      </c>
      <c r="B107" s="77"/>
      <c r="C107" s="77"/>
      <c r="D107" s="104"/>
      <c r="E107" s="77"/>
      <c r="F107" s="132"/>
      <c r="G107" s="103"/>
      <c r="H107" s="97"/>
      <c r="I107" s="168"/>
      <c r="J107" s="105">
        <f t="shared" si="6"/>
        <v>0</v>
      </c>
      <c r="K107" s="105">
        <f t="shared" si="7"/>
        <v>0</v>
      </c>
      <c r="L107" s="6"/>
      <c r="M107" s="5"/>
      <c r="N107" s="5"/>
      <c r="O107" s="5"/>
      <c r="P107" s="5"/>
    </row>
    <row r="108" spans="1:16" ht="15.75">
      <c r="A108" s="108">
        <v>103</v>
      </c>
      <c r="B108" s="77"/>
      <c r="C108" s="77"/>
      <c r="D108" s="104"/>
      <c r="E108" s="77"/>
      <c r="F108" s="132"/>
      <c r="G108" s="103"/>
      <c r="H108" s="97"/>
      <c r="I108" s="168"/>
      <c r="J108" s="105">
        <f t="shared" si="6"/>
        <v>0</v>
      </c>
      <c r="K108" s="105">
        <f t="shared" si="7"/>
        <v>0</v>
      </c>
      <c r="L108" s="6"/>
      <c r="M108" s="5"/>
      <c r="N108" s="5"/>
      <c r="O108" s="5"/>
      <c r="P108" s="5"/>
    </row>
    <row r="109" spans="1:16" ht="15.75">
      <c r="A109" s="108">
        <v>104</v>
      </c>
      <c r="B109" s="77"/>
      <c r="C109" s="77"/>
      <c r="D109" s="104"/>
      <c r="E109" s="77"/>
      <c r="F109" s="132"/>
      <c r="G109" s="103"/>
      <c r="H109" s="97"/>
      <c r="I109" s="168"/>
      <c r="J109" s="105">
        <f t="shared" si="6"/>
        <v>0</v>
      </c>
      <c r="K109" s="105">
        <f t="shared" si="7"/>
        <v>0</v>
      </c>
      <c r="L109" s="6"/>
      <c r="M109" s="5"/>
      <c r="N109" s="5"/>
      <c r="O109" s="5"/>
      <c r="P109" s="5"/>
    </row>
    <row r="110" spans="1:16" ht="15.75">
      <c r="A110" s="108">
        <v>105</v>
      </c>
      <c r="B110" s="77"/>
      <c r="C110" s="77"/>
      <c r="D110" s="104"/>
      <c r="E110" s="77"/>
      <c r="F110" s="132"/>
      <c r="G110" s="103"/>
      <c r="H110" s="97"/>
      <c r="I110" s="168"/>
      <c r="J110" s="105">
        <f t="shared" si="6"/>
        <v>0</v>
      </c>
      <c r="K110" s="105">
        <f t="shared" si="7"/>
        <v>0</v>
      </c>
      <c r="L110" s="6"/>
      <c r="M110" s="5"/>
      <c r="N110" s="5"/>
      <c r="O110" s="5"/>
      <c r="P110" s="5"/>
    </row>
    <row r="111" spans="1:16" ht="15.75">
      <c r="A111" s="108">
        <v>106</v>
      </c>
      <c r="B111" s="77"/>
      <c r="C111" s="77"/>
      <c r="D111" s="104"/>
      <c r="E111" s="77"/>
      <c r="F111" s="132"/>
      <c r="G111" s="103"/>
      <c r="H111" s="97"/>
      <c r="I111" s="168"/>
      <c r="J111" s="105">
        <f t="shared" si="6"/>
        <v>0</v>
      </c>
      <c r="K111" s="105">
        <f t="shared" si="7"/>
        <v>0</v>
      </c>
      <c r="L111" s="6"/>
      <c r="M111" s="5"/>
      <c r="N111" s="5"/>
      <c r="O111" s="5"/>
      <c r="P111" s="5"/>
    </row>
    <row r="112" spans="1:16" ht="15.75">
      <c r="A112" s="108">
        <v>107</v>
      </c>
      <c r="B112" s="77"/>
      <c r="C112" s="77"/>
      <c r="D112" s="104"/>
      <c r="E112" s="77"/>
      <c r="F112" s="132"/>
      <c r="G112" s="103"/>
      <c r="H112" s="97"/>
      <c r="I112" s="168"/>
      <c r="J112" s="105">
        <f t="shared" si="6"/>
        <v>0</v>
      </c>
      <c r="K112" s="105">
        <f t="shared" si="7"/>
        <v>0</v>
      </c>
      <c r="L112" s="6"/>
      <c r="M112" s="5"/>
      <c r="N112" s="5"/>
      <c r="O112" s="5"/>
      <c r="P112" s="5"/>
    </row>
    <row r="113" spans="1:16" ht="15.75">
      <c r="A113" s="108">
        <v>108</v>
      </c>
      <c r="B113" s="77"/>
      <c r="C113" s="77"/>
      <c r="D113" s="104"/>
      <c r="E113" s="77"/>
      <c r="F113" s="132"/>
      <c r="G113" s="103"/>
      <c r="H113" s="97"/>
      <c r="I113" s="168"/>
      <c r="J113" s="105">
        <f t="shared" si="6"/>
        <v>0</v>
      </c>
      <c r="K113" s="105">
        <f t="shared" si="7"/>
        <v>0</v>
      </c>
      <c r="L113" s="6"/>
      <c r="M113" s="5"/>
      <c r="N113" s="5"/>
      <c r="O113" s="5"/>
      <c r="P113" s="5"/>
    </row>
    <row r="114" spans="1:16" ht="15.75">
      <c r="A114" s="108">
        <v>109</v>
      </c>
      <c r="B114" s="77"/>
      <c r="C114" s="77"/>
      <c r="D114" s="104"/>
      <c r="E114" s="77"/>
      <c r="F114" s="132"/>
      <c r="G114" s="103"/>
      <c r="H114" s="97"/>
      <c r="I114" s="78"/>
      <c r="J114" s="105">
        <f t="shared" si="6"/>
        <v>0</v>
      </c>
      <c r="K114" s="105">
        <f t="shared" si="7"/>
        <v>0</v>
      </c>
      <c r="L114" s="6"/>
      <c r="M114" s="5"/>
      <c r="N114" s="5"/>
      <c r="O114" s="5"/>
      <c r="P114" s="5"/>
    </row>
    <row r="115" spans="1:16" ht="15.75">
      <c r="A115" s="108">
        <v>110</v>
      </c>
      <c r="B115" s="77"/>
      <c r="C115" s="77"/>
      <c r="D115" s="104"/>
      <c r="E115" s="77"/>
      <c r="F115" s="132"/>
      <c r="G115" s="103"/>
      <c r="H115" s="97"/>
      <c r="I115" s="78"/>
      <c r="J115" s="105">
        <f t="shared" si="6"/>
        <v>0</v>
      </c>
      <c r="K115" s="105">
        <f t="shared" si="7"/>
        <v>0</v>
      </c>
      <c r="L115" s="6"/>
      <c r="M115" s="5"/>
      <c r="N115" s="5"/>
      <c r="O115" s="5"/>
      <c r="P115" s="5"/>
    </row>
    <row r="116" spans="1:16" ht="15.75">
      <c r="A116" s="108">
        <v>111</v>
      </c>
      <c r="B116" s="77"/>
      <c r="C116" s="77"/>
      <c r="D116" s="104"/>
      <c r="E116" s="77"/>
      <c r="F116" s="132"/>
      <c r="G116" s="103"/>
      <c r="H116" s="97"/>
      <c r="I116" s="78"/>
      <c r="J116" s="105">
        <f t="shared" si="6"/>
        <v>0</v>
      </c>
      <c r="K116" s="105">
        <f t="shared" si="7"/>
        <v>0</v>
      </c>
      <c r="L116" s="6"/>
      <c r="M116" s="5"/>
      <c r="N116" s="5"/>
      <c r="O116" s="5"/>
      <c r="P116" s="5"/>
    </row>
    <row r="117" spans="1:16" ht="15.75">
      <c r="A117" s="108">
        <v>112</v>
      </c>
      <c r="B117" s="77"/>
      <c r="C117" s="77"/>
      <c r="D117" s="104"/>
      <c r="E117" s="77"/>
      <c r="F117" s="132"/>
      <c r="G117" s="103"/>
      <c r="H117" s="97"/>
      <c r="I117" s="78"/>
      <c r="J117" s="105">
        <f t="shared" si="6"/>
        <v>0</v>
      </c>
      <c r="K117" s="105">
        <f t="shared" si="7"/>
        <v>0</v>
      </c>
      <c r="L117" s="6"/>
      <c r="M117" s="5"/>
      <c r="N117" s="5"/>
      <c r="O117" s="5"/>
      <c r="P117" s="5"/>
    </row>
    <row r="118" spans="1:16" ht="15.75">
      <c r="A118" s="108">
        <v>113</v>
      </c>
      <c r="B118" s="77"/>
      <c r="C118" s="77"/>
      <c r="D118" s="104"/>
      <c r="E118" s="77"/>
      <c r="F118" s="132"/>
      <c r="G118" s="103"/>
      <c r="H118" s="97"/>
      <c r="I118" s="78"/>
      <c r="J118" s="105">
        <f t="shared" si="6"/>
        <v>0</v>
      </c>
      <c r="K118" s="105">
        <f t="shared" si="7"/>
        <v>0</v>
      </c>
      <c r="L118" s="6"/>
      <c r="M118" s="5"/>
      <c r="N118" s="5"/>
      <c r="O118" s="5"/>
      <c r="P118" s="5"/>
    </row>
    <row r="119" spans="1:16" ht="15.75">
      <c r="A119" s="108">
        <v>114</v>
      </c>
      <c r="B119" s="77"/>
      <c r="C119" s="77"/>
      <c r="D119" s="104"/>
      <c r="E119" s="77"/>
      <c r="F119" s="132"/>
      <c r="G119" s="103"/>
      <c r="H119" s="97"/>
      <c r="I119" s="78"/>
      <c r="J119" s="105">
        <f t="shared" si="6"/>
        <v>0</v>
      </c>
      <c r="K119" s="105">
        <f t="shared" si="7"/>
        <v>0</v>
      </c>
      <c r="L119" s="6"/>
      <c r="M119" s="5"/>
      <c r="N119" s="5"/>
      <c r="O119" s="5"/>
      <c r="P119" s="5"/>
    </row>
    <row r="120" spans="1:16" ht="15.75">
      <c r="A120" s="108">
        <v>115</v>
      </c>
      <c r="B120" s="77"/>
      <c r="C120" s="77"/>
      <c r="D120" s="104"/>
      <c r="E120" s="77"/>
      <c r="F120" s="132"/>
      <c r="G120" s="103"/>
      <c r="H120" s="97"/>
      <c r="I120" s="78"/>
      <c r="J120" s="105">
        <f t="shared" si="6"/>
        <v>0</v>
      </c>
      <c r="K120" s="105">
        <f t="shared" si="7"/>
        <v>0</v>
      </c>
      <c r="L120" s="6"/>
      <c r="M120" s="5"/>
      <c r="N120" s="5"/>
      <c r="O120" s="5"/>
      <c r="P120" s="5"/>
    </row>
    <row r="121" spans="1:16" ht="15.75">
      <c r="A121" s="108">
        <v>116</v>
      </c>
      <c r="B121" s="77"/>
      <c r="C121" s="77"/>
      <c r="D121" s="104"/>
      <c r="E121" s="77"/>
      <c r="F121" s="132"/>
      <c r="G121" s="103"/>
      <c r="H121" s="97"/>
      <c r="I121" s="78"/>
      <c r="J121" s="105">
        <f t="shared" si="6"/>
        <v>0</v>
      </c>
      <c r="K121" s="105">
        <f t="shared" si="7"/>
        <v>0</v>
      </c>
      <c r="L121" s="6"/>
      <c r="M121" s="5"/>
      <c r="N121" s="5"/>
      <c r="O121" s="5"/>
      <c r="P121" s="5"/>
    </row>
    <row r="122" spans="1:16" ht="15.75">
      <c r="A122" s="108">
        <v>117</v>
      </c>
      <c r="B122" s="77"/>
      <c r="C122" s="77"/>
      <c r="D122" s="104"/>
      <c r="E122" s="77"/>
      <c r="F122" s="132"/>
      <c r="G122" s="103"/>
      <c r="H122" s="97"/>
      <c r="I122" s="78"/>
      <c r="J122" s="105">
        <f t="shared" si="6"/>
        <v>0</v>
      </c>
      <c r="K122" s="105">
        <f t="shared" si="7"/>
        <v>0</v>
      </c>
      <c r="L122" s="6"/>
      <c r="M122" s="5"/>
      <c r="N122" s="5"/>
      <c r="O122" s="5"/>
      <c r="P122" s="5"/>
    </row>
    <row r="123" spans="1:16" ht="15.75">
      <c r="A123" s="108">
        <v>118</v>
      </c>
      <c r="B123" s="77"/>
      <c r="C123" s="77"/>
      <c r="D123" s="104"/>
      <c r="E123" s="77"/>
      <c r="F123" s="132"/>
      <c r="G123" s="103"/>
      <c r="H123" s="97"/>
      <c r="I123" s="78"/>
      <c r="J123" s="105">
        <f t="shared" si="6"/>
        <v>0</v>
      </c>
      <c r="K123" s="105">
        <f t="shared" si="7"/>
        <v>0</v>
      </c>
      <c r="L123" s="6"/>
      <c r="M123" s="5"/>
      <c r="N123" s="5"/>
      <c r="O123" s="5"/>
      <c r="P123" s="5"/>
    </row>
    <row r="124" spans="1:16" ht="15.75">
      <c r="A124" s="108">
        <v>119</v>
      </c>
      <c r="B124" s="77"/>
      <c r="C124" s="77"/>
      <c r="D124" s="104"/>
      <c r="E124" s="77"/>
      <c r="F124" s="132"/>
      <c r="G124" s="103"/>
      <c r="H124" s="97"/>
      <c r="I124" s="78"/>
      <c r="J124" s="105">
        <f t="shared" si="6"/>
        <v>0</v>
      </c>
      <c r="K124" s="105">
        <f t="shared" si="7"/>
        <v>0</v>
      </c>
      <c r="L124" s="6"/>
      <c r="M124" s="5"/>
      <c r="N124" s="5"/>
      <c r="O124" s="5"/>
      <c r="P124" s="5"/>
    </row>
    <row r="125" spans="1:16" ht="15.75">
      <c r="A125" s="108">
        <v>120</v>
      </c>
      <c r="B125" s="77"/>
      <c r="C125" s="77"/>
      <c r="D125" s="104"/>
      <c r="E125" s="77"/>
      <c r="F125" s="132"/>
      <c r="G125" s="103"/>
      <c r="H125" s="97"/>
      <c r="I125" s="78"/>
      <c r="J125" s="105">
        <f t="shared" si="6"/>
        <v>0</v>
      </c>
      <c r="K125" s="105">
        <f t="shared" si="7"/>
        <v>0</v>
      </c>
      <c r="L125" s="6"/>
      <c r="M125" s="5"/>
      <c r="N125" s="5"/>
      <c r="O125" s="5"/>
      <c r="P125" s="5"/>
    </row>
    <row r="126" spans="1:16" ht="15.75">
      <c r="A126" s="108">
        <v>121</v>
      </c>
      <c r="B126" s="77"/>
      <c r="C126" s="77"/>
      <c r="D126" s="104"/>
      <c r="E126" s="77"/>
      <c r="F126" s="132"/>
      <c r="G126" s="103"/>
      <c r="H126" s="97"/>
      <c r="I126" s="78"/>
      <c r="J126" s="105">
        <f t="shared" si="6"/>
        <v>0</v>
      </c>
      <c r="K126" s="105">
        <f t="shared" si="7"/>
        <v>0</v>
      </c>
      <c r="L126" s="6"/>
      <c r="M126" s="5"/>
      <c r="N126" s="5"/>
      <c r="O126" s="5"/>
      <c r="P126" s="5"/>
    </row>
    <row r="127" spans="1:16" ht="15.75">
      <c r="A127" s="108">
        <v>122</v>
      </c>
      <c r="B127" s="77"/>
      <c r="C127" s="77"/>
      <c r="D127" s="104"/>
      <c r="E127" s="77"/>
      <c r="F127" s="132"/>
      <c r="G127" s="103"/>
      <c r="H127" s="97"/>
      <c r="I127" s="78"/>
      <c r="J127" s="105">
        <f t="shared" si="6"/>
        <v>0</v>
      </c>
      <c r="K127" s="105">
        <f t="shared" si="7"/>
        <v>0</v>
      </c>
      <c r="L127" s="6"/>
      <c r="M127" s="5"/>
      <c r="N127" s="5"/>
      <c r="O127" s="5"/>
      <c r="P127" s="5"/>
    </row>
    <row r="128" spans="1:16" ht="15.75">
      <c r="A128" s="108">
        <v>123</v>
      </c>
      <c r="B128" s="77"/>
      <c r="C128" s="77"/>
      <c r="D128" s="104"/>
      <c r="E128" s="77"/>
      <c r="F128" s="132"/>
      <c r="G128" s="103"/>
      <c r="H128" s="97"/>
      <c r="I128" s="78"/>
      <c r="J128" s="105">
        <f t="shared" si="6"/>
        <v>0</v>
      </c>
      <c r="K128" s="105">
        <f t="shared" si="7"/>
        <v>0</v>
      </c>
      <c r="L128" s="6"/>
      <c r="M128" s="5"/>
      <c r="N128" s="5"/>
      <c r="O128" s="5"/>
      <c r="P128" s="5"/>
    </row>
    <row r="129" spans="1:16" ht="15.75">
      <c r="A129" s="108">
        <v>124</v>
      </c>
      <c r="B129" s="77"/>
      <c r="C129" s="77"/>
      <c r="D129" s="104"/>
      <c r="E129" s="77"/>
      <c r="F129" s="132"/>
      <c r="G129" s="103"/>
      <c r="H129" s="97"/>
      <c r="I129" s="78"/>
      <c r="J129" s="105">
        <f t="shared" si="6"/>
        <v>0</v>
      </c>
      <c r="K129" s="105">
        <f t="shared" si="7"/>
        <v>0</v>
      </c>
      <c r="L129" s="6"/>
      <c r="M129" s="5"/>
      <c r="N129" s="5"/>
      <c r="O129" s="5"/>
      <c r="P129" s="5"/>
    </row>
    <row r="130" spans="1:16" ht="15.75">
      <c r="A130" s="108">
        <v>125</v>
      </c>
      <c r="B130" s="77"/>
      <c r="C130" s="77"/>
      <c r="D130" s="104"/>
      <c r="E130" s="77"/>
      <c r="F130" s="132"/>
      <c r="G130" s="103"/>
      <c r="H130" s="97"/>
      <c r="I130" s="78"/>
      <c r="J130" s="105">
        <f t="shared" si="6"/>
        <v>0</v>
      </c>
      <c r="K130" s="105">
        <f t="shared" si="7"/>
        <v>0</v>
      </c>
      <c r="L130" s="6"/>
      <c r="M130" s="5"/>
      <c r="N130" s="5"/>
      <c r="O130" s="5"/>
      <c r="P130" s="5"/>
    </row>
    <row r="131" spans="1:16" ht="15.75">
      <c r="A131" s="108">
        <v>126</v>
      </c>
      <c r="B131" s="77"/>
      <c r="C131" s="77"/>
      <c r="D131" s="133"/>
      <c r="E131" s="77"/>
      <c r="F131" s="132"/>
      <c r="G131" s="103"/>
      <c r="H131" s="97"/>
      <c r="I131" s="78"/>
      <c r="J131" s="105">
        <f t="shared" si="6"/>
        <v>0</v>
      </c>
      <c r="K131" s="105">
        <f t="shared" si="7"/>
        <v>0</v>
      </c>
      <c r="L131" s="6"/>
      <c r="M131" s="5"/>
      <c r="N131" s="5"/>
      <c r="O131" s="5"/>
      <c r="P131" s="5"/>
    </row>
    <row r="132" spans="1:16" ht="15.75">
      <c r="A132" s="108">
        <v>127</v>
      </c>
      <c r="B132" s="77"/>
      <c r="C132" s="77"/>
      <c r="D132" s="104"/>
      <c r="E132" s="77"/>
      <c r="F132" s="132"/>
      <c r="G132" s="103"/>
      <c r="H132" s="97"/>
      <c r="I132" s="78"/>
      <c r="J132" s="105">
        <f t="shared" si="6"/>
        <v>0</v>
      </c>
      <c r="K132" s="105">
        <f t="shared" si="7"/>
        <v>0</v>
      </c>
      <c r="L132" s="6"/>
      <c r="M132" s="5"/>
      <c r="N132" s="5"/>
      <c r="O132" s="5"/>
      <c r="P132" s="5"/>
    </row>
    <row r="133" spans="1:16" ht="15.75">
      <c r="A133" s="108">
        <v>128</v>
      </c>
      <c r="B133" s="77"/>
      <c r="C133" s="77"/>
      <c r="D133" s="104"/>
      <c r="E133" s="77"/>
      <c r="F133" s="132"/>
      <c r="G133" s="103"/>
      <c r="H133" s="97"/>
      <c r="I133" s="78"/>
      <c r="J133" s="105">
        <f t="shared" si="6"/>
        <v>0</v>
      </c>
      <c r="K133" s="105">
        <f t="shared" si="7"/>
        <v>0</v>
      </c>
      <c r="L133" s="6"/>
      <c r="M133" s="5"/>
      <c r="N133" s="5"/>
      <c r="O133" s="5"/>
      <c r="P133" s="5"/>
    </row>
    <row r="134" spans="1:16" ht="15.75">
      <c r="A134" s="108">
        <v>129</v>
      </c>
      <c r="B134" s="77"/>
      <c r="C134" s="77"/>
      <c r="D134" s="104"/>
      <c r="E134" s="77"/>
      <c r="F134" s="132"/>
      <c r="G134" s="103"/>
      <c r="H134" s="97"/>
      <c r="I134" s="78"/>
      <c r="J134" s="105">
        <f aca="true" t="shared" si="8" ref="J134:J155">IF(B134="",0,1)*I134</f>
        <v>0</v>
      </c>
      <c r="K134" s="105">
        <f aca="true" t="shared" si="9" ref="K134:K155">IF(B134=0,0,1)</f>
        <v>0</v>
      </c>
      <c r="L134" s="6"/>
      <c r="M134" s="5"/>
      <c r="N134" s="5"/>
      <c r="O134" s="5"/>
      <c r="P134" s="5"/>
    </row>
    <row r="135" spans="1:16" ht="15.75">
      <c r="A135" s="108">
        <v>130</v>
      </c>
      <c r="B135" s="77"/>
      <c r="C135" s="77"/>
      <c r="D135" s="104"/>
      <c r="E135" s="77"/>
      <c r="F135" s="132"/>
      <c r="G135" s="103"/>
      <c r="H135" s="97"/>
      <c r="I135" s="78"/>
      <c r="J135" s="105">
        <f t="shared" si="8"/>
        <v>0</v>
      </c>
      <c r="K135" s="105">
        <f t="shared" si="9"/>
        <v>0</v>
      </c>
      <c r="L135" s="6"/>
      <c r="M135" s="5"/>
      <c r="N135" s="5"/>
      <c r="O135" s="5"/>
      <c r="P135" s="5"/>
    </row>
    <row r="136" spans="1:16" ht="15.75">
      <c r="A136" s="108">
        <v>131</v>
      </c>
      <c r="B136" s="77"/>
      <c r="C136" s="77"/>
      <c r="D136" s="104"/>
      <c r="E136" s="77"/>
      <c r="F136" s="132"/>
      <c r="G136" s="103"/>
      <c r="H136" s="97"/>
      <c r="I136" s="78"/>
      <c r="J136" s="105">
        <f t="shared" si="8"/>
        <v>0</v>
      </c>
      <c r="K136" s="105">
        <f t="shared" si="9"/>
        <v>0</v>
      </c>
      <c r="L136" s="6"/>
      <c r="M136" s="5"/>
      <c r="N136" s="5"/>
      <c r="O136" s="5"/>
      <c r="P136" s="5"/>
    </row>
    <row r="137" spans="1:16" ht="15.75">
      <c r="A137" s="108">
        <v>132</v>
      </c>
      <c r="B137" s="77"/>
      <c r="C137" s="77"/>
      <c r="D137" s="104"/>
      <c r="E137" s="77"/>
      <c r="F137" s="132"/>
      <c r="G137" s="103"/>
      <c r="H137" s="97"/>
      <c r="I137" s="78"/>
      <c r="J137" s="105">
        <f t="shared" si="8"/>
        <v>0</v>
      </c>
      <c r="K137" s="105">
        <f t="shared" si="9"/>
        <v>0</v>
      </c>
      <c r="L137" s="6"/>
      <c r="M137" s="5"/>
      <c r="N137" s="5"/>
      <c r="O137" s="5"/>
      <c r="P137" s="5"/>
    </row>
    <row r="138" spans="1:16" ht="15.75">
      <c r="A138" s="108">
        <v>133</v>
      </c>
      <c r="B138" s="77"/>
      <c r="C138" s="77"/>
      <c r="D138" s="104"/>
      <c r="E138" s="77"/>
      <c r="F138" s="132"/>
      <c r="G138" s="103"/>
      <c r="H138" s="97"/>
      <c r="I138" s="78"/>
      <c r="J138" s="105">
        <f t="shared" si="8"/>
        <v>0</v>
      </c>
      <c r="K138" s="105">
        <f t="shared" si="9"/>
        <v>0</v>
      </c>
      <c r="L138" s="6"/>
      <c r="M138" s="5"/>
      <c r="N138" s="5"/>
      <c r="O138" s="5"/>
      <c r="P138" s="5"/>
    </row>
    <row r="139" spans="1:16" ht="15.75">
      <c r="A139" s="108">
        <v>134</v>
      </c>
      <c r="B139" s="77"/>
      <c r="C139" s="77"/>
      <c r="D139" s="104"/>
      <c r="E139" s="77"/>
      <c r="F139" s="132"/>
      <c r="G139" s="103"/>
      <c r="H139" s="97"/>
      <c r="I139" s="78"/>
      <c r="J139" s="105">
        <f t="shared" si="8"/>
        <v>0</v>
      </c>
      <c r="K139" s="105">
        <f t="shared" si="9"/>
        <v>0</v>
      </c>
      <c r="L139" s="6"/>
      <c r="M139" s="5"/>
      <c r="N139" s="5"/>
      <c r="O139" s="5"/>
      <c r="P139" s="5"/>
    </row>
    <row r="140" spans="1:16" ht="15.75">
      <c r="A140" s="108">
        <v>135</v>
      </c>
      <c r="B140" s="77"/>
      <c r="C140" s="77"/>
      <c r="D140" s="104"/>
      <c r="E140" s="77"/>
      <c r="F140" s="132"/>
      <c r="G140" s="103"/>
      <c r="H140" s="97"/>
      <c r="I140" s="78"/>
      <c r="J140" s="105">
        <f t="shared" si="8"/>
        <v>0</v>
      </c>
      <c r="K140" s="105">
        <f t="shared" si="9"/>
        <v>0</v>
      </c>
      <c r="L140" s="6"/>
      <c r="M140" s="5"/>
      <c r="N140" s="5"/>
      <c r="O140" s="5"/>
      <c r="P140" s="5"/>
    </row>
    <row r="141" spans="1:16" ht="15.75">
      <c r="A141" s="108">
        <v>136</v>
      </c>
      <c r="B141" s="77"/>
      <c r="C141" s="77"/>
      <c r="D141" s="104"/>
      <c r="E141" s="77"/>
      <c r="F141" s="132"/>
      <c r="G141" s="103"/>
      <c r="H141" s="97"/>
      <c r="I141" s="78"/>
      <c r="J141" s="105">
        <f t="shared" si="8"/>
        <v>0</v>
      </c>
      <c r="K141" s="105">
        <f t="shared" si="9"/>
        <v>0</v>
      </c>
      <c r="L141" s="6"/>
      <c r="M141" s="5"/>
      <c r="N141" s="5"/>
      <c r="O141" s="5"/>
      <c r="P141" s="5"/>
    </row>
    <row r="142" spans="1:16" ht="15.75">
      <c r="A142" s="108">
        <v>137</v>
      </c>
      <c r="B142" s="77"/>
      <c r="C142" s="77"/>
      <c r="D142" s="104"/>
      <c r="E142" s="77"/>
      <c r="F142" s="132"/>
      <c r="G142" s="103"/>
      <c r="H142" s="97"/>
      <c r="I142" s="78"/>
      <c r="J142" s="105">
        <f t="shared" si="8"/>
        <v>0</v>
      </c>
      <c r="K142" s="105">
        <f t="shared" si="9"/>
        <v>0</v>
      </c>
      <c r="L142" s="6"/>
      <c r="M142" s="5"/>
      <c r="N142" s="5"/>
      <c r="O142" s="5"/>
      <c r="P142" s="5"/>
    </row>
    <row r="143" spans="1:16" ht="15.75">
      <c r="A143" s="108">
        <v>138</v>
      </c>
      <c r="B143" s="77"/>
      <c r="C143" s="77"/>
      <c r="D143" s="104"/>
      <c r="E143" s="77"/>
      <c r="F143" s="132"/>
      <c r="G143" s="103"/>
      <c r="H143" s="97"/>
      <c r="I143" s="78"/>
      <c r="J143" s="105">
        <f t="shared" si="8"/>
        <v>0</v>
      </c>
      <c r="K143" s="105">
        <f t="shared" si="9"/>
        <v>0</v>
      </c>
      <c r="L143" s="6"/>
      <c r="M143" s="5"/>
      <c r="N143" s="5"/>
      <c r="O143" s="5"/>
      <c r="P143" s="5"/>
    </row>
    <row r="144" spans="1:16" ht="15.75">
      <c r="A144" s="108">
        <v>139</v>
      </c>
      <c r="B144" s="77"/>
      <c r="C144" s="77"/>
      <c r="D144" s="104"/>
      <c r="E144" s="77"/>
      <c r="F144" s="132"/>
      <c r="G144" s="103"/>
      <c r="H144" s="97"/>
      <c r="I144" s="78"/>
      <c r="J144" s="105">
        <f t="shared" si="8"/>
        <v>0</v>
      </c>
      <c r="K144" s="105">
        <f t="shared" si="9"/>
        <v>0</v>
      </c>
      <c r="L144" s="6"/>
      <c r="M144" s="5"/>
      <c r="N144" s="5"/>
      <c r="O144" s="5"/>
      <c r="P144" s="5"/>
    </row>
    <row r="145" spans="1:16" ht="15.75">
      <c r="A145" s="108">
        <v>140</v>
      </c>
      <c r="B145" s="77"/>
      <c r="C145" s="77"/>
      <c r="D145" s="104"/>
      <c r="E145" s="77"/>
      <c r="F145" s="132"/>
      <c r="G145" s="103"/>
      <c r="H145" s="97"/>
      <c r="I145" s="78"/>
      <c r="J145" s="105">
        <f t="shared" si="8"/>
        <v>0</v>
      </c>
      <c r="K145" s="105">
        <f t="shared" si="9"/>
        <v>0</v>
      </c>
      <c r="L145" s="6"/>
      <c r="M145" s="5"/>
      <c r="N145" s="5"/>
      <c r="O145" s="5"/>
      <c r="P145" s="5"/>
    </row>
    <row r="146" spans="1:16" ht="15.75">
      <c r="A146" s="108">
        <v>141</v>
      </c>
      <c r="B146" s="77"/>
      <c r="C146" s="77"/>
      <c r="D146" s="104"/>
      <c r="E146" s="77"/>
      <c r="F146" s="132"/>
      <c r="G146" s="103"/>
      <c r="H146" s="97"/>
      <c r="I146" s="78"/>
      <c r="J146" s="105">
        <f t="shared" si="8"/>
        <v>0</v>
      </c>
      <c r="K146" s="105">
        <f t="shared" si="9"/>
        <v>0</v>
      </c>
      <c r="L146" s="6"/>
      <c r="M146" s="5"/>
      <c r="N146" s="5"/>
      <c r="O146" s="5"/>
      <c r="P146" s="5"/>
    </row>
    <row r="147" spans="1:16" ht="15.75">
      <c r="A147" s="108">
        <v>142</v>
      </c>
      <c r="B147" s="77"/>
      <c r="C147" s="77"/>
      <c r="D147" s="104"/>
      <c r="E147" s="77"/>
      <c r="F147" s="132"/>
      <c r="G147" s="103"/>
      <c r="H147" s="97"/>
      <c r="I147" s="78"/>
      <c r="J147" s="105">
        <f t="shared" si="8"/>
        <v>0</v>
      </c>
      <c r="K147" s="105">
        <f t="shared" si="9"/>
        <v>0</v>
      </c>
      <c r="L147" s="6"/>
      <c r="M147" s="5"/>
      <c r="N147" s="5"/>
      <c r="O147" s="5"/>
      <c r="P147" s="5"/>
    </row>
    <row r="148" spans="1:16" ht="15.75">
      <c r="A148" s="108">
        <v>143</v>
      </c>
      <c r="B148" s="77"/>
      <c r="C148" s="77"/>
      <c r="D148" s="104"/>
      <c r="E148" s="77"/>
      <c r="F148" s="132"/>
      <c r="G148" s="103"/>
      <c r="H148" s="97"/>
      <c r="I148" s="78"/>
      <c r="J148" s="105">
        <f t="shared" si="8"/>
        <v>0</v>
      </c>
      <c r="K148" s="105">
        <f t="shared" si="9"/>
        <v>0</v>
      </c>
      <c r="L148" s="6"/>
      <c r="M148" s="5"/>
      <c r="N148" s="5"/>
      <c r="O148" s="5"/>
      <c r="P148" s="5"/>
    </row>
    <row r="149" spans="1:16" ht="15.75">
      <c r="A149" s="108">
        <v>144</v>
      </c>
      <c r="B149" s="77"/>
      <c r="C149" s="77"/>
      <c r="D149" s="104"/>
      <c r="E149" s="77"/>
      <c r="F149" s="132"/>
      <c r="G149" s="103"/>
      <c r="H149" s="97"/>
      <c r="I149" s="78"/>
      <c r="J149" s="105">
        <f t="shared" si="8"/>
        <v>0</v>
      </c>
      <c r="K149" s="105">
        <f t="shared" si="9"/>
        <v>0</v>
      </c>
      <c r="L149" s="6"/>
      <c r="M149" s="5"/>
      <c r="N149" s="5"/>
      <c r="O149" s="5"/>
      <c r="P149" s="5"/>
    </row>
    <row r="150" spans="1:16" ht="15.75">
      <c r="A150" s="108">
        <v>145</v>
      </c>
      <c r="B150" s="77"/>
      <c r="C150" s="77"/>
      <c r="D150" s="104"/>
      <c r="E150" s="77"/>
      <c r="F150" s="132"/>
      <c r="G150" s="103"/>
      <c r="H150" s="97"/>
      <c r="I150" s="78"/>
      <c r="J150" s="105">
        <f t="shared" si="8"/>
        <v>0</v>
      </c>
      <c r="K150" s="105">
        <f t="shared" si="9"/>
        <v>0</v>
      </c>
      <c r="L150" s="6"/>
      <c r="M150" s="5"/>
      <c r="N150" s="5"/>
      <c r="O150" s="5"/>
      <c r="P150" s="5"/>
    </row>
    <row r="151" spans="1:16" ht="15.75">
      <c r="A151" s="108">
        <v>146</v>
      </c>
      <c r="B151" s="77"/>
      <c r="C151" s="77"/>
      <c r="D151" s="104"/>
      <c r="E151" s="77"/>
      <c r="F151" s="132"/>
      <c r="G151" s="103"/>
      <c r="H151" s="97"/>
      <c r="I151" s="78"/>
      <c r="J151" s="105">
        <f t="shared" si="8"/>
        <v>0</v>
      </c>
      <c r="K151" s="105">
        <f t="shared" si="9"/>
        <v>0</v>
      </c>
      <c r="L151" s="6"/>
      <c r="M151" s="5"/>
      <c r="N151" s="5"/>
      <c r="O151" s="5"/>
      <c r="P151" s="5"/>
    </row>
    <row r="152" spans="1:16" ht="15.75">
      <c r="A152" s="108">
        <v>147</v>
      </c>
      <c r="B152" s="77"/>
      <c r="C152" s="77"/>
      <c r="D152" s="104"/>
      <c r="E152" s="77"/>
      <c r="F152" s="132"/>
      <c r="G152" s="103"/>
      <c r="H152" s="97"/>
      <c r="I152" s="78"/>
      <c r="J152" s="105">
        <f t="shared" si="8"/>
        <v>0</v>
      </c>
      <c r="K152" s="105">
        <f t="shared" si="9"/>
        <v>0</v>
      </c>
      <c r="L152" s="6"/>
      <c r="M152" s="5"/>
      <c r="N152" s="5"/>
      <c r="O152" s="5"/>
      <c r="P152" s="5"/>
    </row>
    <row r="153" spans="1:16" ht="15.75">
      <c r="A153" s="108">
        <v>148</v>
      </c>
      <c r="B153" s="77"/>
      <c r="C153" s="77"/>
      <c r="D153" s="104"/>
      <c r="E153" s="77"/>
      <c r="F153" s="132"/>
      <c r="G153" s="103"/>
      <c r="H153" s="97"/>
      <c r="I153" s="78"/>
      <c r="J153" s="105">
        <f t="shared" si="8"/>
        <v>0</v>
      </c>
      <c r="K153" s="105">
        <f t="shared" si="9"/>
        <v>0</v>
      </c>
      <c r="L153" s="6"/>
      <c r="M153" s="5"/>
      <c r="N153" s="5"/>
      <c r="O153" s="5"/>
      <c r="P153" s="5"/>
    </row>
    <row r="154" spans="1:16" ht="15.75">
      <c r="A154" s="108">
        <v>149</v>
      </c>
      <c r="B154" s="77"/>
      <c r="C154" s="77"/>
      <c r="D154" s="104"/>
      <c r="E154" s="77"/>
      <c r="F154" s="132"/>
      <c r="G154" s="103"/>
      <c r="H154" s="97"/>
      <c r="I154" s="78"/>
      <c r="J154" s="105">
        <f t="shared" si="8"/>
        <v>0</v>
      </c>
      <c r="K154" s="105">
        <f t="shared" si="9"/>
        <v>0</v>
      </c>
      <c r="L154" s="6"/>
      <c r="M154" s="5"/>
      <c r="N154" s="5"/>
      <c r="O154" s="5"/>
      <c r="P154" s="5"/>
    </row>
    <row r="155" spans="1:16" ht="15.75">
      <c r="A155" s="108">
        <v>150</v>
      </c>
      <c r="B155" s="77"/>
      <c r="C155" s="77"/>
      <c r="D155" s="104"/>
      <c r="E155" s="77"/>
      <c r="F155" s="132"/>
      <c r="G155" s="103"/>
      <c r="H155" s="97"/>
      <c r="I155" s="78"/>
      <c r="J155" s="105">
        <f t="shared" si="8"/>
        <v>0</v>
      </c>
      <c r="K155" s="105">
        <f t="shared" si="9"/>
        <v>0</v>
      </c>
      <c r="L155" s="6"/>
      <c r="M155" s="5"/>
      <c r="N155" s="5"/>
      <c r="O155" s="5"/>
      <c r="P155" s="5"/>
    </row>
    <row r="156" spans="1:11" ht="15.75">
      <c r="A156" s="108">
        <v>151</v>
      </c>
      <c r="B156" s="77"/>
      <c r="C156" s="77"/>
      <c r="D156" s="104"/>
      <c r="E156" s="77"/>
      <c r="F156" s="132"/>
      <c r="G156" s="103"/>
      <c r="H156" s="97"/>
      <c r="I156" s="78"/>
      <c r="J156" s="105"/>
      <c r="K156" s="105"/>
    </row>
    <row r="157" spans="1:11" ht="15.75">
      <c r="A157" s="108">
        <v>152</v>
      </c>
      <c r="B157" s="77"/>
      <c r="C157" s="77"/>
      <c r="D157" s="104"/>
      <c r="E157" s="77"/>
      <c r="F157" s="132"/>
      <c r="G157" s="103"/>
      <c r="H157" s="97"/>
      <c r="I157" s="78"/>
      <c r="J157" s="105"/>
      <c r="K157" s="105"/>
    </row>
    <row r="158" spans="1:11" ht="15.75">
      <c r="A158" s="108">
        <v>153</v>
      </c>
      <c r="B158" s="77"/>
      <c r="C158" s="77"/>
      <c r="D158" s="104"/>
      <c r="E158" s="77"/>
      <c r="F158" s="132"/>
      <c r="G158" s="103"/>
      <c r="H158" s="97"/>
      <c r="I158" s="78"/>
      <c r="J158" s="105"/>
      <c r="K158" s="105"/>
    </row>
    <row r="159" spans="1:11" ht="15.75">
      <c r="A159" s="108">
        <v>154</v>
      </c>
      <c r="B159" s="77"/>
      <c r="C159" s="77"/>
      <c r="D159" s="104"/>
      <c r="E159" s="77"/>
      <c r="F159" s="132"/>
      <c r="G159" s="103"/>
      <c r="H159" s="97"/>
      <c r="I159" s="78"/>
      <c r="J159" s="105"/>
      <c r="K159" s="105"/>
    </row>
    <row r="160" spans="1:11" ht="15.75">
      <c r="A160" s="108">
        <v>155</v>
      </c>
      <c r="B160" s="77"/>
      <c r="C160" s="77"/>
      <c r="D160" s="104"/>
      <c r="E160" s="77"/>
      <c r="F160" s="132"/>
      <c r="G160" s="103"/>
      <c r="H160" s="97"/>
      <c r="I160" s="78"/>
      <c r="J160" s="105"/>
      <c r="K160" s="105"/>
    </row>
    <row r="161" spans="1:11" ht="15.75">
      <c r="A161" s="108">
        <v>156</v>
      </c>
      <c r="B161" s="77"/>
      <c r="C161" s="77"/>
      <c r="D161" s="104"/>
      <c r="E161" s="77"/>
      <c r="F161" s="132"/>
      <c r="G161" s="103"/>
      <c r="H161" s="97"/>
      <c r="I161" s="78"/>
      <c r="J161" s="105"/>
      <c r="K161" s="105"/>
    </row>
    <row r="162" spans="1:11" ht="15.75">
      <c r="A162" s="108">
        <v>157</v>
      </c>
      <c r="B162" s="77"/>
      <c r="C162" s="77"/>
      <c r="D162" s="104"/>
      <c r="E162" s="77"/>
      <c r="F162" s="132"/>
      <c r="G162" s="103"/>
      <c r="H162" s="97"/>
      <c r="I162" s="78"/>
      <c r="J162" s="105"/>
      <c r="K162" s="105"/>
    </row>
    <row r="163" spans="1:11" ht="15.75">
      <c r="A163" s="108">
        <v>158</v>
      </c>
      <c r="B163" s="77"/>
      <c r="C163" s="77"/>
      <c r="D163" s="104"/>
      <c r="E163" s="77"/>
      <c r="F163" s="132"/>
      <c r="G163" s="103"/>
      <c r="H163" s="97"/>
      <c r="I163" s="78"/>
      <c r="J163" s="105"/>
      <c r="K163" s="105"/>
    </row>
    <row r="164" spans="1:11" ht="15.75">
      <c r="A164" s="108">
        <v>159</v>
      </c>
      <c r="B164" s="77"/>
      <c r="C164" s="77"/>
      <c r="D164" s="104"/>
      <c r="E164" s="77"/>
      <c r="F164" s="132"/>
      <c r="G164" s="103"/>
      <c r="H164" s="97"/>
      <c r="I164" s="78"/>
      <c r="J164" s="105"/>
      <c r="K164" s="105"/>
    </row>
    <row r="165" spans="1:11" ht="15.75">
      <c r="A165" s="108">
        <v>160</v>
      </c>
      <c r="B165" s="77"/>
      <c r="C165" s="77"/>
      <c r="D165" s="104"/>
      <c r="E165" s="77"/>
      <c r="F165" s="132"/>
      <c r="G165" s="103"/>
      <c r="H165" s="97"/>
      <c r="I165" s="78"/>
      <c r="J165" s="105"/>
      <c r="K165" s="105"/>
    </row>
    <row r="166" spans="1:11" ht="15.75">
      <c r="A166" s="108">
        <v>161</v>
      </c>
      <c r="B166" s="77"/>
      <c r="C166" s="77"/>
      <c r="D166" s="104"/>
      <c r="E166" s="77"/>
      <c r="F166" s="132"/>
      <c r="G166" s="103"/>
      <c r="H166" s="97"/>
      <c r="I166" s="78"/>
      <c r="J166" s="105"/>
      <c r="K166" s="105"/>
    </row>
    <row r="167" spans="1:11" ht="15.75">
      <c r="A167" s="108">
        <v>162</v>
      </c>
      <c r="B167" s="77"/>
      <c r="C167" s="77"/>
      <c r="D167" s="104"/>
      <c r="E167" s="77"/>
      <c r="F167" s="132"/>
      <c r="G167" s="103"/>
      <c r="H167" s="97"/>
      <c r="I167" s="78"/>
      <c r="J167" s="105"/>
      <c r="K167" s="105"/>
    </row>
    <row r="168" spans="1:11" ht="15.75">
      <c r="A168" s="108">
        <v>163</v>
      </c>
      <c r="B168" s="77"/>
      <c r="C168" s="77"/>
      <c r="D168" s="104"/>
      <c r="E168" s="77"/>
      <c r="F168" s="132"/>
      <c r="G168" s="103"/>
      <c r="H168" s="97"/>
      <c r="I168" s="78"/>
      <c r="J168" s="105"/>
      <c r="K168" s="105"/>
    </row>
    <row r="169" spans="1:11" ht="15.75">
      <c r="A169" s="108">
        <v>164</v>
      </c>
      <c r="B169" s="77"/>
      <c r="C169" s="77"/>
      <c r="D169" s="104"/>
      <c r="E169" s="77"/>
      <c r="F169" s="132"/>
      <c r="G169" s="103"/>
      <c r="H169" s="97"/>
      <c r="I169" s="78"/>
      <c r="J169" s="105"/>
      <c r="K169" s="105"/>
    </row>
    <row r="170" spans="1:11" ht="15.75">
      <c r="A170" s="108">
        <v>165</v>
      </c>
      <c r="B170" s="77"/>
      <c r="C170" s="77"/>
      <c r="D170" s="104"/>
      <c r="E170" s="77"/>
      <c r="F170" s="132"/>
      <c r="G170" s="103"/>
      <c r="H170" s="97"/>
      <c r="I170" s="78"/>
      <c r="J170" s="105"/>
      <c r="K170" s="105"/>
    </row>
    <row r="171" spans="1:11" ht="15.75">
      <c r="A171" s="108">
        <v>166</v>
      </c>
      <c r="B171" s="77"/>
      <c r="C171" s="77"/>
      <c r="D171" s="104"/>
      <c r="E171" s="77"/>
      <c r="F171" s="132"/>
      <c r="G171" s="103"/>
      <c r="H171" s="97"/>
      <c r="I171" s="78"/>
      <c r="J171" s="105"/>
      <c r="K171" s="105"/>
    </row>
    <row r="172" spans="1:11" ht="15.75">
      <c r="A172" s="108">
        <v>167</v>
      </c>
      <c r="B172" s="77"/>
      <c r="C172" s="77"/>
      <c r="D172" s="104"/>
      <c r="E172" s="77"/>
      <c r="F172" s="132"/>
      <c r="G172" s="103"/>
      <c r="H172" s="97"/>
      <c r="I172" s="78"/>
      <c r="J172" s="105"/>
      <c r="K172" s="105"/>
    </row>
    <row r="173" spans="1:11" ht="15.75">
      <c r="A173" s="108">
        <v>168</v>
      </c>
      <c r="B173" s="77"/>
      <c r="C173" s="77"/>
      <c r="D173" s="104"/>
      <c r="E173" s="77"/>
      <c r="F173" s="132"/>
      <c r="G173" s="103"/>
      <c r="H173" s="97"/>
      <c r="I173" s="78"/>
      <c r="J173" s="105"/>
      <c r="K173" s="105"/>
    </row>
    <row r="174" spans="1:11" ht="15.75">
      <c r="A174" s="108">
        <v>169</v>
      </c>
      <c r="B174" s="77"/>
      <c r="C174" s="77"/>
      <c r="D174" s="104"/>
      <c r="E174" s="77"/>
      <c r="F174" s="132"/>
      <c r="G174" s="103"/>
      <c r="H174" s="97"/>
      <c r="I174" s="78"/>
      <c r="J174" s="105"/>
      <c r="K174" s="105"/>
    </row>
    <row r="175" spans="1:11" ht="15.75">
      <c r="A175" s="108">
        <v>170</v>
      </c>
      <c r="B175" s="77"/>
      <c r="C175" s="77"/>
      <c r="D175" s="104"/>
      <c r="E175" s="77"/>
      <c r="F175" s="132"/>
      <c r="G175" s="103"/>
      <c r="H175" s="97"/>
      <c r="I175" s="78"/>
      <c r="J175" s="105"/>
      <c r="K175" s="105"/>
    </row>
    <row r="176" spans="1:11" ht="15.75">
      <c r="A176" s="108">
        <v>171</v>
      </c>
      <c r="B176" s="77"/>
      <c r="C176" s="77"/>
      <c r="D176" s="104"/>
      <c r="E176" s="77"/>
      <c r="F176" s="132"/>
      <c r="G176" s="103"/>
      <c r="H176" s="97"/>
      <c r="I176" s="78"/>
      <c r="J176" s="105"/>
      <c r="K176" s="105"/>
    </row>
    <row r="177" spans="1:11" ht="15.75">
      <c r="A177" s="108">
        <v>172</v>
      </c>
      <c r="B177" s="77"/>
      <c r="C177" s="77"/>
      <c r="D177" s="104"/>
      <c r="E177" s="77"/>
      <c r="F177" s="132"/>
      <c r="G177" s="103"/>
      <c r="H177" s="97"/>
      <c r="I177" s="78"/>
      <c r="J177" s="105"/>
      <c r="K177" s="105"/>
    </row>
    <row r="178" spans="1:11" ht="15.75">
      <c r="A178" s="108">
        <v>173</v>
      </c>
      <c r="B178" s="77"/>
      <c r="C178" s="77"/>
      <c r="D178" s="104"/>
      <c r="E178" s="77"/>
      <c r="F178" s="132"/>
      <c r="G178" s="103"/>
      <c r="H178" s="97"/>
      <c r="I178" s="78"/>
      <c r="J178" s="105"/>
      <c r="K178" s="105"/>
    </row>
    <row r="179" spans="1:11" ht="15.75">
      <c r="A179" s="108">
        <v>174</v>
      </c>
      <c r="B179" s="77"/>
      <c r="C179" s="77"/>
      <c r="D179" s="104"/>
      <c r="E179" s="77"/>
      <c r="F179" s="132"/>
      <c r="G179" s="103"/>
      <c r="H179" s="97"/>
      <c r="I179" s="78"/>
      <c r="J179" s="105"/>
      <c r="K179" s="105"/>
    </row>
    <row r="180" spans="1:11" ht="15.75">
      <c r="A180" s="108">
        <v>175</v>
      </c>
      <c r="B180" s="77"/>
      <c r="C180" s="77"/>
      <c r="D180" s="104"/>
      <c r="E180" s="77"/>
      <c r="F180" s="132"/>
      <c r="G180" s="103"/>
      <c r="H180" s="97"/>
      <c r="I180" s="78"/>
      <c r="J180" s="105"/>
      <c r="K180" s="105"/>
    </row>
    <row r="181" spans="1:11" ht="15.75">
      <c r="A181" s="108">
        <v>176</v>
      </c>
      <c r="B181" s="77"/>
      <c r="C181" s="77"/>
      <c r="D181" s="104"/>
      <c r="E181" s="77"/>
      <c r="F181" s="132"/>
      <c r="G181" s="103"/>
      <c r="H181" s="97"/>
      <c r="I181" s="78"/>
      <c r="J181" s="105"/>
      <c r="K181" s="105"/>
    </row>
    <row r="182" spans="1:11" ht="15.75">
      <c r="A182" s="108">
        <v>177</v>
      </c>
      <c r="B182" s="77"/>
      <c r="C182" s="77"/>
      <c r="D182" s="104"/>
      <c r="E182" s="77"/>
      <c r="F182" s="132"/>
      <c r="G182" s="103"/>
      <c r="H182" s="97"/>
      <c r="I182" s="78"/>
      <c r="J182" s="105"/>
      <c r="K182" s="105"/>
    </row>
    <row r="183" spans="1:11" ht="15.75">
      <c r="A183" s="108">
        <v>178</v>
      </c>
      <c r="B183" s="77"/>
      <c r="C183" s="77"/>
      <c r="D183" s="104"/>
      <c r="E183" s="77"/>
      <c r="F183" s="132"/>
      <c r="G183" s="103"/>
      <c r="H183" s="97"/>
      <c r="I183" s="78"/>
      <c r="J183" s="105"/>
      <c r="K183" s="105"/>
    </row>
    <row r="184" spans="1:11" ht="15.75">
      <c r="A184" s="108">
        <v>179</v>
      </c>
      <c r="B184" s="77"/>
      <c r="C184" s="77"/>
      <c r="D184" s="104"/>
      <c r="E184" s="77"/>
      <c r="F184" s="132"/>
      <c r="G184" s="103"/>
      <c r="H184" s="97"/>
      <c r="I184" s="78"/>
      <c r="J184" s="105"/>
      <c r="K184" s="105"/>
    </row>
    <row r="185" spans="1:11" ht="15.75">
      <c r="A185" s="108">
        <v>180</v>
      </c>
      <c r="B185" s="77"/>
      <c r="C185" s="77"/>
      <c r="D185" s="104"/>
      <c r="E185" s="77"/>
      <c r="F185" s="132"/>
      <c r="G185" s="103"/>
      <c r="H185" s="97"/>
      <c r="I185" s="78"/>
      <c r="J185" s="105"/>
      <c r="K185" s="105"/>
    </row>
    <row r="186" spans="1:11" ht="15.75">
      <c r="A186" s="108">
        <v>181</v>
      </c>
      <c r="B186" s="77"/>
      <c r="C186" s="77"/>
      <c r="D186" s="104"/>
      <c r="E186" s="77"/>
      <c r="F186" s="132"/>
      <c r="G186" s="103"/>
      <c r="H186" s="97"/>
      <c r="I186" s="78"/>
      <c r="J186" s="105"/>
      <c r="K186" s="105"/>
    </row>
    <row r="187" spans="1:11" ht="15.75">
      <c r="A187" s="108">
        <v>182</v>
      </c>
      <c r="B187" s="77"/>
      <c r="C187" s="77"/>
      <c r="D187" s="104"/>
      <c r="E187" s="77"/>
      <c r="F187" s="132"/>
      <c r="G187" s="103"/>
      <c r="H187" s="97"/>
      <c r="I187" s="78"/>
      <c r="J187" s="105"/>
      <c r="K187" s="105"/>
    </row>
    <row r="188" spans="1:11" ht="15.75">
      <c r="A188" s="108">
        <v>183</v>
      </c>
      <c r="B188" s="77"/>
      <c r="C188" s="77"/>
      <c r="D188" s="104"/>
      <c r="E188" s="77"/>
      <c r="F188" s="132"/>
      <c r="G188" s="103"/>
      <c r="H188" s="97"/>
      <c r="I188" s="78"/>
      <c r="J188" s="105"/>
      <c r="K188" s="105"/>
    </row>
    <row r="189" spans="1:11" ht="15.75">
      <c r="A189" s="108">
        <v>184</v>
      </c>
      <c r="B189" s="77"/>
      <c r="C189" s="77"/>
      <c r="D189" s="104"/>
      <c r="E189" s="77"/>
      <c r="F189" s="132"/>
      <c r="G189" s="103"/>
      <c r="H189" s="97"/>
      <c r="I189" s="78"/>
      <c r="J189" s="105"/>
      <c r="K189" s="105"/>
    </row>
    <row r="190" spans="1:11" ht="15.75">
      <c r="A190" s="108">
        <v>185</v>
      </c>
      <c r="B190" s="77"/>
      <c r="C190" s="77"/>
      <c r="D190" s="104"/>
      <c r="E190" s="77"/>
      <c r="F190" s="132"/>
      <c r="G190" s="103"/>
      <c r="H190" s="97"/>
      <c r="I190" s="78"/>
      <c r="J190" s="105"/>
      <c r="K190" s="105"/>
    </row>
    <row r="191" spans="1:11" ht="15.75">
      <c r="A191" s="108">
        <v>186</v>
      </c>
      <c r="B191" s="77"/>
      <c r="C191" s="77"/>
      <c r="D191" s="104"/>
      <c r="E191" s="77"/>
      <c r="F191" s="132"/>
      <c r="G191" s="103"/>
      <c r="H191" s="97"/>
      <c r="I191" s="78"/>
      <c r="J191" s="105"/>
      <c r="K191" s="105"/>
    </row>
    <row r="192" spans="1:11" ht="15.75">
      <c r="A192" s="108">
        <v>187</v>
      </c>
      <c r="B192" s="77"/>
      <c r="C192" s="77"/>
      <c r="D192" s="104"/>
      <c r="E192" s="77"/>
      <c r="F192" s="132"/>
      <c r="G192" s="103"/>
      <c r="H192" s="97"/>
      <c r="I192" s="78"/>
      <c r="J192" s="105"/>
      <c r="K192" s="105"/>
    </row>
    <row r="193" spans="1:11" ht="15.75">
      <c r="A193" s="108">
        <v>188</v>
      </c>
      <c r="B193" s="77"/>
      <c r="C193" s="77"/>
      <c r="D193" s="104"/>
      <c r="E193" s="77"/>
      <c r="F193" s="132"/>
      <c r="G193" s="103"/>
      <c r="H193" s="97"/>
      <c r="I193" s="78"/>
      <c r="J193" s="105"/>
      <c r="K193" s="105"/>
    </row>
    <row r="194" spans="1:11" ht="15.75">
      <c r="A194" s="108">
        <v>189</v>
      </c>
      <c r="B194" s="77"/>
      <c r="C194" s="77"/>
      <c r="D194" s="104"/>
      <c r="E194" s="77"/>
      <c r="F194" s="132"/>
      <c r="G194" s="103"/>
      <c r="H194" s="97"/>
      <c r="I194" s="78"/>
      <c r="J194" s="105"/>
      <c r="K194" s="105"/>
    </row>
    <row r="195" spans="1:11" ht="15.75">
      <c r="A195" s="108">
        <v>190</v>
      </c>
      <c r="B195" s="77"/>
      <c r="C195" s="77"/>
      <c r="D195" s="104"/>
      <c r="E195" s="77"/>
      <c r="F195" s="132"/>
      <c r="G195" s="103"/>
      <c r="H195" s="97"/>
      <c r="I195" s="78"/>
      <c r="J195" s="105"/>
      <c r="K195" s="105"/>
    </row>
    <row r="196" spans="1:11" ht="15.75">
      <c r="A196" s="108">
        <v>191</v>
      </c>
      <c r="B196" s="77"/>
      <c r="C196" s="77"/>
      <c r="D196" s="104"/>
      <c r="E196" s="77"/>
      <c r="F196" s="132"/>
      <c r="G196" s="103"/>
      <c r="H196" s="97"/>
      <c r="I196" s="78"/>
      <c r="J196" s="105"/>
      <c r="K196" s="105"/>
    </row>
    <row r="197" spans="1:11" ht="15.75">
      <c r="A197" s="108">
        <v>192</v>
      </c>
      <c r="B197" s="77"/>
      <c r="C197" s="77"/>
      <c r="D197" s="104"/>
      <c r="E197" s="77"/>
      <c r="F197" s="132"/>
      <c r="G197" s="103"/>
      <c r="H197" s="97"/>
      <c r="I197" s="78"/>
      <c r="J197" s="105"/>
      <c r="K197" s="105"/>
    </row>
    <row r="198" spans="1:11" ht="15.75">
      <c r="A198" s="108">
        <v>193</v>
      </c>
      <c r="B198" s="77"/>
      <c r="C198" s="77"/>
      <c r="D198" s="104"/>
      <c r="E198" s="77"/>
      <c r="F198" s="132"/>
      <c r="G198" s="103"/>
      <c r="H198" s="97"/>
      <c r="I198" s="78"/>
      <c r="J198" s="105"/>
      <c r="K198" s="105"/>
    </row>
    <row r="199" spans="1:11" ht="15.75">
      <c r="A199" s="108">
        <v>194</v>
      </c>
      <c r="B199" s="77"/>
      <c r="C199" s="77"/>
      <c r="D199" s="104"/>
      <c r="E199" s="77"/>
      <c r="F199" s="132"/>
      <c r="G199" s="103"/>
      <c r="H199" s="97"/>
      <c r="I199" s="78"/>
      <c r="J199" s="105"/>
      <c r="K199" s="105"/>
    </row>
    <row r="200" spans="1:11" ht="15.75">
      <c r="A200" s="108">
        <v>195</v>
      </c>
      <c r="B200" s="77"/>
      <c r="C200" s="77"/>
      <c r="D200" s="104"/>
      <c r="E200" s="77"/>
      <c r="F200" s="132"/>
      <c r="G200" s="103"/>
      <c r="H200" s="97"/>
      <c r="I200" s="78"/>
      <c r="J200" s="105"/>
      <c r="K200" s="105"/>
    </row>
    <row r="201" spans="1:11" ht="15.75">
      <c r="A201" s="108">
        <v>196</v>
      </c>
      <c r="B201" s="77"/>
      <c r="C201" s="77"/>
      <c r="D201" s="104"/>
      <c r="E201" s="77"/>
      <c r="F201" s="132"/>
      <c r="G201" s="103"/>
      <c r="H201" s="97"/>
      <c r="I201" s="78"/>
      <c r="J201" s="105"/>
      <c r="K201" s="105"/>
    </row>
    <row r="202" spans="1:11" ht="15.75">
      <c r="A202" s="108">
        <v>197</v>
      </c>
      <c r="B202" s="77"/>
      <c r="C202" s="77"/>
      <c r="D202" s="104"/>
      <c r="E202" s="77"/>
      <c r="F202" s="132"/>
      <c r="G202" s="103"/>
      <c r="H202" s="97"/>
      <c r="I202" s="78"/>
      <c r="J202" s="105"/>
      <c r="K202" s="105"/>
    </row>
    <row r="203" spans="1:11" ht="15.75">
      <c r="A203" s="108">
        <v>198</v>
      </c>
      <c r="B203" s="77"/>
      <c r="C203" s="77"/>
      <c r="D203" s="104"/>
      <c r="E203" s="77"/>
      <c r="F203" s="132"/>
      <c r="G203" s="103"/>
      <c r="H203" s="97"/>
      <c r="I203" s="78"/>
      <c r="J203" s="105"/>
      <c r="K203" s="105"/>
    </row>
    <row r="204" spans="1:11" ht="15.75">
      <c r="A204" s="108">
        <v>199</v>
      </c>
      <c r="B204" s="77"/>
      <c r="C204" s="77"/>
      <c r="D204" s="104"/>
      <c r="E204" s="77"/>
      <c r="F204" s="132"/>
      <c r="G204" s="103"/>
      <c r="H204" s="97"/>
      <c r="I204" s="78"/>
      <c r="J204" s="105"/>
      <c r="K204" s="105"/>
    </row>
    <row r="205" spans="1:11" ht="15.75">
      <c r="A205" s="108">
        <v>200</v>
      </c>
      <c r="B205" s="77"/>
      <c r="C205" s="77"/>
      <c r="D205" s="104"/>
      <c r="E205" s="77"/>
      <c r="F205" s="132"/>
      <c r="G205" s="103"/>
      <c r="H205" s="97"/>
      <c r="I205" s="78"/>
      <c r="J205" s="105"/>
      <c r="K205" s="105"/>
    </row>
    <row r="206" spans="1:11" ht="15.75">
      <c r="A206" s="108">
        <v>201</v>
      </c>
      <c r="B206" s="77"/>
      <c r="C206" s="77"/>
      <c r="D206" s="104"/>
      <c r="E206" s="77"/>
      <c r="F206" s="132"/>
      <c r="G206" s="103"/>
      <c r="H206" s="97"/>
      <c r="I206" s="78"/>
      <c r="J206" s="105"/>
      <c r="K206" s="105"/>
    </row>
    <row r="207" spans="1:11" ht="15.75">
      <c r="A207" s="108">
        <v>202</v>
      </c>
      <c r="B207" s="77"/>
      <c r="C207" s="77"/>
      <c r="D207" s="104"/>
      <c r="E207" s="77"/>
      <c r="F207" s="132"/>
      <c r="G207" s="103"/>
      <c r="H207" s="97"/>
      <c r="I207" s="78"/>
      <c r="J207" s="105"/>
      <c r="K207" s="105"/>
    </row>
    <row r="208" spans="1:11" ht="15.75">
      <c r="A208" s="108">
        <v>203</v>
      </c>
      <c r="B208" s="77"/>
      <c r="C208" s="77"/>
      <c r="D208" s="104"/>
      <c r="E208" s="77"/>
      <c r="F208" s="132"/>
      <c r="G208" s="103"/>
      <c r="H208" s="97"/>
      <c r="I208" s="78"/>
      <c r="J208" s="105"/>
      <c r="K208" s="105"/>
    </row>
    <row r="209" spans="1:11" ht="15.75">
      <c r="A209" s="108">
        <v>204</v>
      </c>
      <c r="B209" s="77"/>
      <c r="C209" s="77"/>
      <c r="D209" s="104"/>
      <c r="E209" s="77"/>
      <c r="F209" s="132"/>
      <c r="G209" s="103"/>
      <c r="H209" s="97"/>
      <c r="I209" s="78"/>
      <c r="J209" s="105"/>
      <c r="K209" s="105"/>
    </row>
    <row r="210" spans="1:11" ht="15.75">
      <c r="A210" s="108">
        <v>205</v>
      </c>
      <c r="B210" s="77"/>
      <c r="C210" s="77"/>
      <c r="D210" s="104"/>
      <c r="E210" s="77"/>
      <c r="F210" s="132"/>
      <c r="G210" s="103"/>
      <c r="H210" s="97"/>
      <c r="I210" s="78"/>
      <c r="J210" s="105"/>
      <c r="K210" s="105"/>
    </row>
    <row r="211" spans="1:11" ht="15.75">
      <c r="A211" s="108">
        <v>206</v>
      </c>
      <c r="B211" s="77"/>
      <c r="C211" s="77"/>
      <c r="D211" s="104"/>
      <c r="E211" s="77"/>
      <c r="F211" s="132"/>
      <c r="G211" s="103"/>
      <c r="H211" s="97"/>
      <c r="I211" s="78"/>
      <c r="J211" s="105"/>
      <c r="K211" s="105"/>
    </row>
    <row r="212" spans="1:11" ht="15.75">
      <c r="A212" s="108">
        <v>207</v>
      </c>
      <c r="B212" s="77"/>
      <c r="C212" s="77"/>
      <c r="D212" s="104"/>
      <c r="E212" s="77"/>
      <c r="F212" s="132"/>
      <c r="G212" s="103"/>
      <c r="H212" s="97"/>
      <c r="I212" s="78"/>
      <c r="J212" s="105"/>
      <c r="K212" s="105"/>
    </row>
    <row r="213" spans="1:11" ht="15.75">
      <c r="A213" s="108">
        <v>208</v>
      </c>
      <c r="B213" s="77"/>
      <c r="C213" s="77"/>
      <c r="D213" s="104"/>
      <c r="E213" s="77"/>
      <c r="F213" s="132"/>
      <c r="G213" s="103"/>
      <c r="H213" s="97"/>
      <c r="I213" s="78"/>
      <c r="J213" s="105"/>
      <c r="K213" s="105"/>
    </row>
    <row r="214" spans="1:11" ht="15.75">
      <c r="A214" s="108">
        <v>209</v>
      </c>
      <c r="B214" s="77"/>
      <c r="C214" s="77"/>
      <c r="D214" s="104"/>
      <c r="E214" s="77"/>
      <c r="F214" s="132"/>
      <c r="G214" s="103"/>
      <c r="H214" s="97"/>
      <c r="I214" s="78"/>
      <c r="J214" s="105"/>
      <c r="K214" s="105"/>
    </row>
    <row r="215" spans="1:11" ht="15.75">
      <c r="A215" s="108">
        <v>210</v>
      </c>
      <c r="B215" s="77"/>
      <c r="C215" s="77"/>
      <c r="D215" s="104"/>
      <c r="E215" s="77"/>
      <c r="F215" s="132"/>
      <c r="G215" s="103"/>
      <c r="H215" s="97"/>
      <c r="I215" s="78"/>
      <c r="J215" s="105"/>
      <c r="K215" s="105"/>
    </row>
    <row r="216" spans="1:11" ht="15.75">
      <c r="A216" s="108">
        <v>211</v>
      </c>
      <c r="B216" s="77"/>
      <c r="C216" s="77"/>
      <c r="D216" s="104"/>
      <c r="E216" s="77"/>
      <c r="F216" s="132"/>
      <c r="G216" s="103"/>
      <c r="H216" s="97"/>
      <c r="I216" s="78"/>
      <c r="J216" s="105"/>
      <c r="K216" s="105"/>
    </row>
    <row r="217" spans="1:11" ht="15.75">
      <c r="A217" s="108">
        <v>212</v>
      </c>
      <c r="B217" s="77"/>
      <c r="C217" s="77"/>
      <c r="D217" s="104"/>
      <c r="E217" s="77"/>
      <c r="F217" s="132"/>
      <c r="G217" s="103"/>
      <c r="H217" s="97"/>
      <c r="I217" s="78"/>
      <c r="J217" s="105"/>
      <c r="K217" s="105"/>
    </row>
    <row r="218" spans="1:11" ht="15.75">
      <c r="A218" s="108">
        <v>213</v>
      </c>
      <c r="B218" s="77"/>
      <c r="C218" s="77"/>
      <c r="D218" s="104"/>
      <c r="E218" s="77"/>
      <c r="F218" s="132"/>
      <c r="G218" s="103"/>
      <c r="H218" s="97"/>
      <c r="I218" s="78"/>
      <c r="J218" s="105"/>
      <c r="K218" s="105"/>
    </row>
    <row r="219" spans="1:11" ht="15.75">
      <c r="A219" s="108">
        <v>214</v>
      </c>
      <c r="B219" s="77"/>
      <c r="C219" s="77"/>
      <c r="D219" s="104"/>
      <c r="E219" s="77"/>
      <c r="F219" s="132"/>
      <c r="G219" s="103"/>
      <c r="H219" s="97"/>
      <c r="I219" s="78"/>
      <c r="J219" s="105"/>
      <c r="K219" s="105"/>
    </row>
    <row r="220" spans="1:11" ht="15.75">
      <c r="A220" s="108">
        <v>215</v>
      </c>
      <c r="B220" s="77"/>
      <c r="C220" s="77"/>
      <c r="D220" s="104"/>
      <c r="E220" s="77"/>
      <c r="F220" s="132"/>
      <c r="G220" s="103"/>
      <c r="H220" s="97"/>
      <c r="I220" s="78"/>
      <c r="J220" s="105"/>
      <c r="K220" s="105"/>
    </row>
    <row r="221" spans="1:11" ht="15.75">
      <c r="A221" s="108">
        <v>216</v>
      </c>
      <c r="B221" s="77"/>
      <c r="C221" s="77"/>
      <c r="D221" s="104"/>
      <c r="E221" s="77"/>
      <c r="F221" s="132"/>
      <c r="G221" s="103"/>
      <c r="H221" s="97"/>
      <c r="I221" s="78"/>
      <c r="J221" s="105"/>
      <c r="K221" s="105"/>
    </row>
    <row r="222" spans="1:11" ht="15.75">
      <c r="A222" s="108">
        <v>217</v>
      </c>
      <c r="B222" s="77"/>
      <c r="C222" s="77"/>
      <c r="D222" s="104"/>
      <c r="E222" s="77"/>
      <c r="F222" s="132"/>
      <c r="G222" s="103"/>
      <c r="H222" s="97"/>
      <c r="I222" s="78"/>
      <c r="J222" s="105"/>
      <c r="K222" s="105"/>
    </row>
    <row r="223" spans="1:11" ht="15.75">
      <c r="A223" s="108">
        <v>218</v>
      </c>
      <c r="B223" s="77"/>
      <c r="C223" s="77"/>
      <c r="D223" s="104"/>
      <c r="E223" s="77"/>
      <c r="F223" s="132"/>
      <c r="G223" s="103"/>
      <c r="H223" s="97"/>
      <c r="I223" s="78"/>
      <c r="J223" s="105"/>
      <c r="K223" s="105"/>
    </row>
    <row r="224" spans="1:11" ht="15.75">
      <c r="A224" s="108">
        <v>219</v>
      </c>
      <c r="B224" s="77"/>
      <c r="C224" s="77"/>
      <c r="D224" s="104"/>
      <c r="E224" s="77"/>
      <c r="F224" s="132"/>
      <c r="G224" s="103"/>
      <c r="H224" s="97"/>
      <c r="I224" s="78"/>
      <c r="J224" s="105"/>
      <c r="K224" s="105"/>
    </row>
    <row r="225" spans="1:11" ht="15.75">
      <c r="A225" s="108">
        <v>220</v>
      </c>
      <c r="B225" s="77"/>
      <c r="C225" s="77"/>
      <c r="D225" s="104"/>
      <c r="E225" s="77"/>
      <c r="F225" s="132"/>
      <c r="G225" s="103"/>
      <c r="H225" s="97"/>
      <c r="I225" s="78"/>
      <c r="J225" s="105"/>
      <c r="K225" s="105"/>
    </row>
    <row r="226" spans="1:11" ht="15.75">
      <c r="A226" s="108">
        <v>221</v>
      </c>
      <c r="B226" s="77"/>
      <c r="C226" s="77"/>
      <c r="D226" s="104"/>
      <c r="E226" s="77"/>
      <c r="F226" s="132"/>
      <c r="G226" s="103"/>
      <c r="H226" s="97"/>
      <c r="I226" s="78"/>
      <c r="J226" s="105"/>
      <c r="K226" s="105"/>
    </row>
    <row r="227" spans="1:11" ht="15.75">
      <c r="A227" s="108">
        <v>222</v>
      </c>
      <c r="B227" s="77"/>
      <c r="C227" s="77"/>
      <c r="D227" s="104"/>
      <c r="E227" s="77"/>
      <c r="F227" s="132"/>
      <c r="G227" s="103"/>
      <c r="H227" s="97"/>
      <c r="I227" s="78"/>
      <c r="J227" s="105"/>
      <c r="K227" s="105"/>
    </row>
    <row r="228" spans="1:11" ht="15.75">
      <c r="A228" s="108">
        <v>223</v>
      </c>
      <c r="B228" s="77"/>
      <c r="C228" s="77"/>
      <c r="D228" s="104"/>
      <c r="E228" s="77"/>
      <c r="F228" s="132"/>
      <c r="G228" s="103"/>
      <c r="H228" s="97"/>
      <c r="I228" s="78"/>
      <c r="J228" s="105"/>
      <c r="K228" s="105"/>
    </row>
    <row r="229" spans="1:11" ht="15.75">
      <c r="A229" s="108">
        <v>224</v>
      </c>
      <c r="B229" s="77"/>
      <c r="C229" s="77"/>
      <c r="D229" s="104"/>
      <c r="E229" s="77"/>
      <c r="F229" s="132"/>
      <c r="G229" s="103"/>
      <c r="H229" s="97"/>
      <c r="I229" s="78"/>
      <c r="J229" s="105"/>
      <c r="K229" s="105"/>
    </row>
    <row r="230" spans="1:11" ht="15.75">
      <c r="A230" s="108">
        <v>225</v>
      </c>
      <c r="B230" s="77"/>
      <c r="C230" s="77"/>
      <c r="D230" s="104"/>
      <c r="E230" s="77"/>
      <c r="F230" s="132"/>
      <c r="G230" s="103"/>
      <c r="H230" s="97"/>
      <c r="I230" s="78"/>
      <c r="J230" s="105"/>
      <c r="K230" s="105"/>
    </row>
    <row r="231" spans="1:11" ht="15.75">
      <c r="A231" s="108">
        <v>226</v>
      </c>
      <c r="B231" s="77"/>
      <c r="C231" s="77"/>
      <c r="D231" s="104"/>
      <c r="E231" s="77"/>
      <c r="F231" s="132"/>
      <c r="G231" s="103"/>
      <c r="H231" s="97"/>
      <c r="I231" s="78"/>
      <c r="J231" s="105"/>
      <c r="K231" s="105"/>
    </row>
    <row r="232" spans="1:11" ht="15.75">
      <c r="A232" s="108">
        <v>227</v>
      </c>
      <c r="B232" s="77"/>
      <c r="C232" s="77"/>
      <c r="D232" s="104"/>
      <c r="E232" s="77"/>
      <c r="F232" s="132"/>
      <c r="G232" s="103"/>
      <c r="H232" s="97"/>
      <c r="I232" s="78"/>
      <c r="J232" s="105"/>
      <c r="K232" s="105"/>
    </row>
    <row r="233" spans="1:11" ht="15.75">
      <c r="A233" s="108">
        <v>228</v>
      </c>
      <c r="B233" s="77"/>
      <c r="C233" s="77"/>
      <c r="D233" s="104"/>
      <c r="E233" s="77"/>
      <c r="F233" s="132"/>
      <c r="G233" s="103"/>
      <c r="H233" s="97"/>
      <c r="I233" s="78"/>
      <c r="J233" s="105"/>
      <c r="K233" s="105"/>
    </row>
    <row r="234" spans="1:11" ht="15.75">
      <c r="A234" s="108">
        <v>229</v>
      </c>
      <c r="B234" s="77"/>
      <c r="C234" s="77"/>
      <c r="D234" s="104"/>
      <c r="E234" s="77"/>
      <c r="F234" s="132"/>
      <c r="G234" s="103"/>
      <c r="H234" s="97"/>
      <c r="I234" s="78"/>
      <c r="J234" s="105"/>
      <c r="K234" s="105"/>
    </row>
    <row r="235" spans="1:11" ht="15.75">
      <c r="A235" s="108">
        <v>230</v>
      </c>
      <c r="B235" s="77"/>
      <c r="C235" s="77"/>
      <c r="D235" s="104"/>
      <c r="E235" s="77"/>
      <c r="F235" s="132"/>
      <c r="G235" s="103"/>
      <c r="H235" s="97"/>
      <c r="I235" s="78"/>
      <c r="J235" s="105"/>
      <c r="K235" s="105"/>
    </row>
    <row r="236" spans="1:11" ht="15.75">
      <c r="A236" s="108">
        <v>231</v>
      </c>
      <c r="B236" s="77"/>
      <c r="C236" s="77"/>
      <c r="D236" s="104"/>
      <c r="E236" s="77"/>
      <c r="F236" s="132"/>
      <c r="G236" s="103"/>
      <c r="H236" s="97"/>
      <c r="I236" s="78"/>
      <c r="J236" s="105"/>
      <c r="K236" s="105"/>
    </row>
    <row r="237" spans="1:11" ht="15.75">
      <c r="A237" s="108">
        <v>232</v>
      </c>
      <c r="B237" s="77"/>
      <c r="C237" s="77"/>
      <c r="D237" s="104"/>
      <c r="E237" s="77"/>
      <c r="F237" s="132"/>
      <c r="G237" s="103"/>
      <c r="H237" s="97"/>
      <c r="I237" s="78"/>
      <c r="J237" s="105"/>
      <c r="K237" s="105"/>
    </row>
    <row r="238" spans="1:11" ht="15.75">
      <c r="A238" s="108">
        <v>233</v>
      </c>
      <c r="B238" s="77"/>
      <c r="C238" s="77"/>
      <c r="D238" s="104"/>
      <c r="E238" s="77"/>
      <c r="F238" s="132"/>
      <c r="G238" s="103"/>
      <c r="H238" s="97"/>
      <c r="I238" s="78"/>
      <c r="J238" s="105"/>
      <c r="K238" s="105"/>
    </row>
    <row r="239" spans="1:11" ht="15.75">
      <c r="A239" s="108">
        <v>234</v>
      </c>
      <c r="B239" s="77"/>
      <c r="C239" s="77"/>
      <c r="D239" s="104"/>
      <c r="E239" s="77"/>
      <c r="F239" s="132"/>
      <c r="G239" s="103"/>
      <c r="H239" s="97"/>
      <c r="I239" s="78"/>
      <c r="J239" s="105"/>
      <c r="K239" s="105"/>
    </row>
    <row r="240" spans="1:11" ht="15.75">
      <c r="A240" s="108">
        <v>235</v>
      </c>
      <c r="B240" s="77"/>
      <c r="C240" s="77"/>
      <c r="D240" s="104"/>
      <c r="E240" s="77"/>
      <c r="F240" s="132"/>
      <c r="G240" s="103"/>
      <c r="H240" s="97"/>
      <c r="I240" s="78"/>
      <c r="J240" s="105"/>
      <c r="K240" s="105"/>
    </row>
    <row r="241" spans="1:11" ht="15.75">
      <c r="A241" s="108">
        <v>236</v>
      </c>
      <c r="B241" s="77"/>
      <c r="C241" s="77"/>
      <c r="D241" s="104"/>
      <c r="E241" s="77"/>
      <c r="F241" s="132"/>
      <c r="G241" s="103"/>
      <c r="H241" s="97"/>
      <c r="I241" s="78"/>
      <c r="J241" s="105"/>
      <c r="K241" s="105"/>
    </row>
    <row r="242" spans="1:11" ht="15.75">
      <c r="A242" s="108">
        <v>237</v>
      </c>
      <c r="B242" s="77"/>
      <c r="C242" s="77"/>
      <c r="D242" s="104"/>
      <c r="E242" s="77"/>
      <c r="F242" s="132"/>
      <c r="G242" s="103"/>
      <c r="H242" s="97"/>
      <c r="I242" s="78"/>
      <c r="J242" s="105"/>
      <c r="K242" s="105"/>
    </row>
    <row r="243" spans="1:11" ht="15.75">
      <c r="A243" s="108">
        <v>238</v>
      </c>
      <c r="B243" s="77"/>
      <c r="C243" s="77"/>
      <c r="D243" s="104"/>
      <c r="E243" s="77"/>
      <c r="F243" s="132"/>
      <c r="G243" s="103"/>
      <c r="H243" s="97"/>
      <c r="I243" s="78"/>
      <c r="J243" s="105"/>
      <c r="K243" s="105"/>
    </row>
    <row r="244" spans="1:11" ht="15.75">
      <c r="A244" s="108">
        <v>239</v>
      </c>
      <c r="B244" s="77"/>
      <c r="C244" s="77"/>
      <c r="D244" s="104"/>
      <c r="E244" s="77"/>
      <c r="F244" s="132"/>
      <c r="G244" s="103"/>
      <c r="H244" s="97"/>
      <c r="I244" s="78"/>
      <c r="J244" s="105"/>
      <c r="K244" s="105"/>
    </row>
    <row r="245" spans="1:11" ht="15.75">
      <c r="A245" s="108">
        <v>240</v>
      </c>
      <c r="B245" s="77"/>
      <c r="C245" s="77"/>
      <c r="D245" s="104"/>
      <c r="E245" s="77"/>
      <c r="F245" s="132"/>
      <c r="G245" s="103"/>
      <c r="H245" s="97"/>
      <c r="I245" s="78"/>
      <c r="J245" s="105"/>
      <c r="K245" s="105"/>
    </row>
    <row r="246" spans="1:11" ht="15.75">
      <c r="A246" s="108">
        <v>241</v>
      </c>
      <c r="B246" s="77"/>
      <c r="C246" s="77"/>
      <c r="D246" s="104"/>
      <c r="E246" s="77"/>
      <c r="F246" s="132"/>
      <c r="G246" s="103"/>
      <c r="H246" s="97"/>
      <c r="I246" s="78"/>
      <c r="J246" s="105"/>
      <c r="K246" s="105"/>
    </row>
    <row r="247" spans="1:11" ht="15.75">
      <c r="A247" s="108">
        <v>242</v>
      </c>
      <c r="B247" s="77"/>
      <c r="C247" s="77"/>
      <c r="D247" s="104"/>
      <c r="E247" s="77"/>
      <c r="F247" s="132"/>
      <c r="G247" s="103"/>
      <c r="H247" s="97"/>
      <c r="I247" s="78"/>
      <c r="J247" s="105"/>
      <c r="K247" s="105"/>
    </row>
    <row r="248" spans="1:11" ht="15.75">
      <c r="A248" s="108">
        <v>243</v>
      </c>
      <c r="B248" s="77"/>
      <c r="C248" s="77"/>
      <c r="D248" s="104"/>
      <c r="E248" s="77"/>
      <c r="F248" s="132"/>
      <c r="G248" s="103"/>
      <c r="H248" s="97"/>
      <c r="I248" s="78"/>
      <c r="J248" s="105"/>
      <c r="K248" s="105"/>
    </row>
    <row r="249" spans="1:11" ht="15.75">
      <c r="A249" s="108">
        <v>244</v>
      </c>
      <c r="B249" s="77"/>
      <c r="C249" s="77"/>
      <c r="D249" s="104"/>
      <c r="E249" s="77"/>
      <c r="F249" s="132"/>
      <c r="G249" s="103"/>
      <c r="H249" s="97"/>
      <c r="I249" s="78"/>
      <c r="J249" s="105"/>
      <c r="K249" s="105"/>
    </row>
    <row r="250" spans="1:11" ht="15.75">
      <c r="A250" s="108">
        <v>245</v>
      </c>
      <c r="B250" s="77"/>
      <c r="C250" s="77"/>
      <c r="D250" s="104"/>
      <c r="E250" s="77"/>
      <c r="F250" s="132"/>
      <c r="G250" s="103"/>
      <c r="H250" s="97"/>
      <c r="I250" s="78"/>
      <c r="J250" s="105"/>
      <c r="K250" s="105"/>
    </row>
    <row r="251" spans="1:9" ht="15.75">
      <c r="A251" s="108">
        <v>246</v>
      </c>
      <c r="B251" s="77"/>
      <c r="I251" s="78"/>
    </row>
    <row r="252" spans="1:9" ht="15.75">
      <c r="A252" s="108">
        <v>247</v>
      </c>
      <c r="B252" s="77"/>
      <c r="I252" s="78"/>
    </row>
    <row r="253" spans="1:9" ht="15.75">
      <c r="A253" s="108">
        <v>248</v>
      </c>
      <c r="B253" s="77"/>
      <c r="I253" s="78"/>
    </row>
    <row r="254" spans="1:9" ht="15.75">
      <c r="A254" s="108">
        <v>249</v>
      </c>
      <c r="B254" s="77"/>
      <c r="I254" s="78"/>
    </row>
    <row r="255" spans="1:9" ht="15.75">
      <c r="A255" s="108">
        <v>250</v>
      </c>
      <c r="B255" s="77"/>
      <c r="I255" s="78"/>
    </row>
    <row r="256" spans="1:9" ht="15.75">
      <c r="A256" s="108">
        <v>251</v>
      </c>
      <c r="B256" s="77"/>
      <c r="I256" s="78"/>
    </row>
    <row r="257" spans="1:9" ht="15.75">
      <c r="A257" s="108">
        <v>252</v>
      </c>
      <c r="B257" s="77"/>
      <c r="I257" s="78"/>
    </row>
    <row r="258" spans="1:9" ht="15.75">
      <c r="A258" s="108">
        <v>253</v>
      </c>
      <c r="B258" s="77"/>
      <c r="I258" s="78"/>
    </row>
    <row r="259" spans="1:9" ht="15.75">
      <c r="A259" s="108">
        <v>254</v>
      </c>
      <c r="B259" s="77"/>
      <c r="I259" s="78"/>
    </row>
    <row r="260" spans="1:9" ht="15.75">
      <c r="A260" s="108">
        <v>255</v>
      </c>
      <c r="B260" s="77"/>
      <c r="I260" s="78"/>
    </row>
    <row r="261" spans="1:9" ht="15.75">
      <c r="A261" s="108">
        <v>256</v>
      </c>
      <c r="B261" s="77"/>
      <c r="I261" s="78"/>
    </row>
    <row r="262" spans="1:9" ht="15.75">
      <c r="A262" s="108">
        <v>257</v>
      </c>
      <c r="B262" s="77"/>
      <c r="I262" s="78"/>
    </row>
    <row r="263" spans="1:9" ht="15.75">
      <c r="A263" s="108">
        <v>258</v>
      </c>
      <c r="B263" s="77"/>
      <c r="I263" s="78"/>
    </row>
    <row r="264" spans="1:9" ht="15.75">
      <c r="A264" s="108">
        <v>259</v>
      </c>
      <c r="B264" s="77"/>
      <c r="I264" s="78"/>
    </row>
    <row r="265" spans="1:9" ht="15.75">
      <c r="A265" s="108">
        <v>260</v>
      </c>
      <c r="B265" s="77"/>
      <c r="I265" s="78"/>
    </row>
    <row r="266" spans="1:9" ht="15.75">
      <c r="A266" s="108">
        <v>261</v>
      </c>
      <c r="B266" s="77"/>
      <c r="I266" s="78"/>
    </row>
    <row r="267" spans="1:9" ht="15.75">
      <c r="A267" s="108">
        <v>262</v>
      </c>
      <c r="B267" s="77"/>
      <c r="I267" s="78"/>
    </row>
    <row r="268" spans="1:9" ht="15.75">
      <c r="A268" s="108">
        <v>263</v>
      </c>
      <c r="B268" s="77"/>
      <c r="I268" s="78"/>
    </row>
    <row r="269" spans="1:9" ht="15.75">
      <c r="A269" s="108">
        <v>264</v>
      </c>
      <c r="B269" s="77"/>
      <c r="I269" s="78"/>
    </row>
    <row r="270" spans="1:9" ht="15.75">
      <c r="A270" s="108">
        <v>265</v>
      </c>
      <c r="B270" s="77"/>
      <c r="I270" s="78"/>
    </row>
    <row r="271" spans="1:9" ht="15.75">
      <c r="A271" s="108">
        <v>266</v>
      </c>
      <c r="B271" s="77"/>
      <c r="I271" s="78"/>
    </row>
    <row r="272" spans="1:9" ht="15.75">
      <c r="A272" s="108">
        <v>267</v>
      </c>
      <c r="B272" s="77"/>
      <c r="I272" s="78"/>
    </row>
    <row r="273" spans="1:9" ht="15.75">
      <c r="A273" s="108">
        <v>268</v>
      </c>
      <c r="B273" s="77"/>
      <c r="I273" s="78"/>
    </row>
    <row r="274" spans="1:9" ht="15.75">
      <c r="A274" s="108">
        <v>269</v>
      </c>
      <c r="B274" s="77"/>
      <c r="I274" s="78"/>
    </row>
    <row r="275" spans="1:9" ht="15.75">
      <c r="A275" s="108">
        <v>270</v>
      </c>
      <c r="B275" s="77"/>
      <c r="I275" s="78"/>
    </row>
    <row r="276" spans="1:9" ht="15.75">
      <c r="A276" s="108">
        <v>271</v>
      </c>
      <c r="B276" s="77"/>
      <c r="I276" s="78"/>
    </row>
    <row r="277" spans="1:9" ht="15.75">
      <c r="A277" s="108">
        <v>272</v>
      </c>
      <c r="B277" s="77"/>
      <c r="I277" s="78"/>
    </row>
    <row r="278" spans="1:9" ht="15.75">
      <c r="A278" s="108">
        <v>273</v>
      </c>
      <c r="B278" s="77"/>
      <c r="I278" s="78"/>
    </row>
    <row r="279" spans="1:9" ht="15.75">
      <c r="A279" s="108">
        <v>274</v>
      </c>
      <c r="B279" s="77"/>
      <c r="I279" s="78"/>
    </row>
    <row r="280" spans="1:9" ht="15.75">
      <c r="A280" s="108">
        <v>275</v>
      </c>
      <c r="B280" s="77"/>
      <c r="I280" s="78"/>
    </row>
    <row r="281" spans="1:9" ht="15.75">
      <c r="A281" s="108">
        <v>276</v>
      </c>
      <c r="B281" s="77"/>
      <c r="I281" s="78"/>
    </row>
    <row r="282" spans="1:9" ht="15.75">
      <c r="A282" s="108">
        <v>277</v>
      </c>
      <c r="B282" s="77"/>
      <c r="I282" s="78"/>
    </row>
    <row r="283" spans="1:9" ht="15.75">
      <c r="A283" s="108">
        <v>278</v>
      </c>
      <c r="B283" s="77"/>
      <c r="I283" s="78"/>
    </row>
    <row r="284" spans="1:9" ht="15.75">
      <c r="A284" s="108">
        <v>279</v>
      </c>
      <c r="B284" s="77"/>
      <c r="I284" s="78"/>
    </row>
    <row r="285" spans="1:9" ht="15.75">
      <c r="A285" s="108">
        <v>280</v>
      </c>
      <c r="B285" s="77"/>
      <c r="I285" s="78"/>
    </row>
    <row r="286" spans="1:9" ht="15.75">
      <c r="A286" s="108">
        <v>281</v>
      </c>
      <c r="B286" s="77"/>
      <c r="I286" s="78"/>
    </row>
    <row r="287" spans="1:9" ht="15.75">
      <c r="A287" s="108">
        <v>282</v>
      </c>
      <c r="B287" s="77"/>
      <c r="I287" s="78"/>
    </row>
    <row r="288" spans="1:9" ht="15.75">
      <c r="A288" s="108">
        <v>283</v>
      </c>
      <c r="B288" s="77"/>
      <c r="I288" s="78"/>
    </row>
    <row r="289" spans="1:9" ht="15.75">
      <c r="A289" s="108">
        <v>284</v>
      </c>
      <c r="B289" s="77"/>
      <c r="I289" s="78"/>
    </row>
    <row r="290" spans="1:9" ht="15.75">
      <c r="A290" s="108">
        <v>285</v>
      </c>
      <c r="B290" s="77"/>
      <c r="I290" s="78"/>
    </row>
    <row r="291" spans="1:9" ht="15.75">
      <c r="A291" s="108">
        <v>286</v>
      </c>
      <c r="B291" s="77"/>
      <c r="I291" s="78"/>
    </row>
    <row r="292" spans="1:9" ht="15.75">
      <c r="A292" s="108">
        <v>287</v>
      </c>
      <c r="B292" s="77"/>
      <c r="I292" s="78"/>
    </row>
    <row r="293" spans="1:9" ht="15.75">
      <c r="A293" s="108">
        <v>288</v>
      </c>
      <c r="B293" s="77"/>
      <c r="I293" s="78"/>
    </row>
    <row r="294" spans="1:9" ht="15.75">
      <c r="A294" s="108">
        <v>289</v>
      </c>
      <c r="B294" s="77"/>
      <c r="I294" s="78"/>
    </row>
    <row r="295" spans="1:9" ht="15.75">
      <c r="A295" s="108">
        <v>290</v>
      </c>
      <c r="B295" s="77"/>
      <c r="I295" s="78"/>
    </row>
    <row r="296" spans="1:9" ht="15.75">
      <c r="A296" s="108">
        <v>291</v>
      </c>
      <c r="B296" s="77"/>
      <c r="I296" s="78"/>
    </row>
    <row r="297" spans="1:9" ht="15.75">
      <c r="A297" s="108">
        <v>292</v>
      </c>
      <c r="B297" s="77"/>
      <c r="I297" s="78"/>
    </row>
    <row r="298" spans="1:9" ht="15.75">
      <c r="A298" s="108">
        <v>293</v>
      </c>
      <c r="B298" s="77"/>
      <c r="I298" s="78"/>
    </row>
    <row r="299" spans="1:9" ht="15.75">
      <c r="A299" s="108">
        <v>294</v>
      </c>
      <c r="B299" s="77"/>
      <c r="I299" s="78"/>
    </row>
    <row r="300" spans="1:9" ht="15.75">
      <c r="A300" s="108">
        <v>295</v>
      </c>
      <c r="B300" s="77"/>
      <c r="I300" s="78"/>
    </row>
    <row r="301" spans="1:9" ht="15.75">
      <c r="A301" s="108">
        <v>296</v>
      </c>
      <c r="B301" s="77"/>
      <c r="I301" s="78"/>
    </row>
    <row r="302" spans="1:9" ht="15.75">
      <c r="A302" s="108">
        <v>297</v>
      </c>
      <c r="B302" s="77"/>
      <c r="I302" s="78"/>
    </row>
    <row r="303" spans="1:9" ht="15.75">
      <c r="A303" s="108">
        <v>298</v>
      </c>
      <c r="B303" s="77"/>
      <c r="I303" s="78"/>
    </row>
    <row r="304" spans="1:9" ht="15.75">
      <c r="A304" s="108">
        <v>299</v>
      </c>
      <c r="B304" s="77"/>
      <c r="I304" s="78"/>
    </row>
    <row r="305" spans="1:9" ht="15.75">
      <c r="A305" s="108">
        <v>300</v>
      </c>
      <c r="B305" s="77" t="s">
        <v>62</v>
      </c>
      <c r="E305" t="s">
        <v>62</v>
      </c>
      <c r="I305" s="78"/>
    </row>
  </sheetData>
  <sheetProtection/>
  <autoFilter ref="B5:I305"/>
  <mergeCells count="1">
    <mergeCell ref="H3:I3"/>
  </mergeCells>
  <conditionalFormatting sqref="D134:D250 D22:D24 D44:D132 D27:D37">
    <cfRule type="cellIs" priority="1" dxfId="2" operator="equal" stopIfTrue="1">
      <formula>88</formula>
    </cfRule>
  </conditionalFormatting>
  <printOptions/>
  <pageMargins left="0.74" right="0.22" top="0.984251968503937" bottom="0.984251968503937" header="0.5118110236220472" footer="0.5118110236220472"/>
  <pageSetup fitToHeight="1" fitToWidth="1" horizontalDpi="300" verticalDpi="3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G412"/>
  <sheetViews>
    <sheetView view="pageBreakPreview" zoomScale="50" zoomScaleNormal="50" zoomScaleSheetLayoutView="50" zoomScalePageLayoutView="0" workbookViewId="0" topLeftCell="A325">
      <selection activeCell="R310" sqref="R310"/>
    </sheetView>
  </sheetViews>
  <sheetFormatPr defaultColWidth="10.25390625" defaultRowHeight="12.75"/>
  <cols>
    <col min="1" max="1" width="6.375" style="0" customWidth="1"/>
    <col min="2" max="2" width="7.75390625" style="0" customWidth="1"/>
    <col min="3" max="3" width="43.25390625" style="0" customWidth="1"/>
    <col min="4" max="4" width="5.625" style="0" customWidth="1"/>
    <col min="5" max="5" width="5.75390625" style="0" customWidth="1"/>
    <col min="6" max="8" width="5.625" style="0" customWidth="1"/>
    <col min="9" max="10" width="5.25390625" style="0" customWidth="1"/>
    <col min="11" max="11" width="5.75390625" style="0" customWidth="1"/>
    <col min="12" max="13" width="5.25390625" style="0" customWidth="1"/>
    <col min="14" max="15" width="5.625" style="0" customWidth="1"/>
    <col min="16" max="16" width="5.875" style="0" customWidth="1"/>
    <col min="17" max="17" width="5.75390625" style="0" customWidth="1"/>
    <col min="18" max="18" width="4.75390625" style="0" customWidth="1"/>
    <col min="19" max="19" width="5.875" style="0" customWidth="1"/>
    <col min="20" max="20" width="4.75390625" style="0" customWidth="1"/>
    <col min="21" max="21" width="5.375" style="0" customWidth="1"/>
    <col min="22" max="22" width="4.75390625" style="0" customWidth="1"/>
    <col min="23" max="23" width="4.375" style="0" customWidth="1"/>
    <col min="24" max="33" width="4.75390625" style="0" customWidth="1"/>
    <col min="34" max="34" width="10.25390625" style="60" customWidth="1"/>
    <col min="35" max="35" width="4.625" style="0" customWidth="1"/>
    <col min="36" max="36" width="2.125" style="0" customWidth="1"/>
    <col min="37" max="37" width="5.75390625" style="0" customWidth="1"/>
    <col min="38" max="38" width="10.25390625" style="0" customWidth="1"/>
    <col min="39" max="39" width="2.25390625" style="0" customWidth="1"/>
    <col min="40" max="40" width="3.25390625" style="0" hidden="1" customWidth="1"/>
    <col min="41" max="41" width="2.625" style="0" hidden="1" customWidth="1"/>
    <col min="42" max="42" width="3.25390625" style="0" hidden="1" customWidth="1"/>
    <col min="43" max="43" width="11.00390625" style="0" customWidth="1"/>
    <col min="44" max="44" width="4.625" style="205" customWidth="1"/>
    <col min="45" max="45" width="2.75390625" style="205" customWidth="1"/>
    <col min="46" max="46" width="4.75390625" style="205" customWidth="1"/>
    <col min="47" max="47" width="24.375" style="205" customWidth="1"/>
    <col min="48" max="48" width="14.25390625" style="205" customWidth="1"/>
    <col min="49" max="49" width="27.625" style="205" customWidth="1"/>
    <col min="50" max="50" width="0.6171875" style="205" customWidth="1"/>
    <col min="51" max="51" width="0.2421875" style="205" customWidth="1"/>
    <col min="52" max="52" width="0.12890625" style="205" customWidth="1"/>
    <col min="53" max="53" width="19.75390625" style="205" hidden="1" customWidth="1"/>
    <col min="54" max="54" width="24.75390625" style="205" hidden="1" customWidth="1"/>
    <col min="55" max="55" width="0.37109375" style="205" hidden="1" customWidth="1"/>
    <col min="56" max="56" width="11.125" style="206" customWidth="1"/>
    <col min="57" max="57" width="11.75390625" style="206" customWidth="1"/>
    <col min="58" max="60" width="19.75390625" style="0" customWidth="1"/>
    <col min="61" max="61" width="24.625" style="0" customWidth="1"/>
    <col min="62" max="107" width="15.75390625" style="0" customWidth="1"/>
  </cols>
  <sheetData>
    <row r="1" spans="1:46" ht="30">
      <c r="A1" s="96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5"/>
      <c r="AO1" s="95"/>
      <c r="AP1" s="95"/>
      <c r="AQ1" s="95"/>
      <c r="AR1" s="228"/>
      <c r="AS1" s="228"/>
      <c r="AT1" s="228"/>
    </row>
    <row r="2" spans="2:46" ht="21.75" customHeight="1">
      <c r="B2" s="106" t="s">
        <v>84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292">
        <v>42035</v>
      </c>
      <c r="AI2" s="292"/>
      <c r="AJ2" s="292"/>
      <c r="AK2" s="292"/>
      <c r="AL2" s="292"/>
      <c r="AM2" s="106"/>
      <c r="AN2" s="106"/>
      <c r="AO2" s="106"/>
      <c r="AP2" s="106"/>
      <c r="AQ2" s="106"/>
      <c r="AR2" s="229"/>
      <c r="AS2" s="229"/>
      <c r="AT2" s="229"/>
    </row>
    <row r="3" spans="2:43" ht="22.5" customHeight="1">
      <c r="B3" s="3" t="s">
        <v>302</v>
      </c>
      <c r="D3" s="3"/>
      <c r="E3" s="3"/>
      <c r="F3" s="3"/>
      <c r="AH3"/>
      <c r="AN3" s="60"/>
      <c r="AO3" s="60"/>
      <c r="AP3" s="60"/>
      <c r="AQ3" s="60"/>
    </row>
    <row r="4" spans="2:3" ht="16.5" customHeight="1">
      <c r="B4" s="100"/>
      <c r="C4" s="101"/>
    </row>
    <row r="5" spans="2:37" ht="34.5" customHeight="1" thickBot="1">
      <c r="B5" s="290" t="s">
        <v>131</v>
      </c>
      <c r="C5" s="290"/>
      <c r="D5" s="3" t="s">
        <v>302</v>
      </c>
      <c r="N5" s="254" t="s">
        <v>209</v>
      </c>
      <c r="S5" s="254" t="s">
        <v>84</v>
      </c>
      <c r="Y5" s="205"/>
      <c r="Z5" s="293">
        <v>42035</v>
      </c>
      <c r="AA5" s="293"/>
      <c r="AB5" s="293"/>
      <c r="AC5" s="293"/>
      <c r="AD5" s="293"/>
      <c r="AK5" s="79"/>
    </row>
    <row r="6" spans="1:57" ht="34.5" customHeight="1" thickBot="1">
      <c r="A6" s="80"/>
      <c r="B6" s="81" t="s">
        <v>65</v>
      </c>
      <c r="C6" s="82"/>
      <c r="D6" s="285">
        <v>1</v>
      </c>
      <c r="E6" s="286"/>
      <c r="F6" s="286"/>
      <c r="G6" s="286"/>
      <c r="H6" s="291"/>
      <c r="I6" s="285">
        <v>2</v>
      </c>
      <c r="J6" s="286"/>
      <c r="K6" s="286"/>
      <c r="L6" s="286"/>
      <c r="M6" s="291"/>
      <c r="N6" s="285">
        <v>3</v>
      </c>
      <c r="O6" s="286"/>
      <c r="P6" s="286"/>
      <c r="Q6" s="286"/>
      <c r="R6" s="291"/>
      <c r="S6" s="285">
        <v>4</v>
      </c>
      <c r="T6" s="286"/>
      <c r="U6" s="286"/>
      <c r="V6" s="286"/>
      <c r="W6" s="291"/>
      <c r="X6" s="285">
        <v>5</v>
      </c>
      <c r="Y6" s="286"/>
      <c r="Z6" s="286"/>
      <c r="AA6" s="286"/>
      <c r="AB6" s="286"/>
      <c r="AC6" s="285">
        <v>6</v>
      </c>
      <c r="AD6" s="286"/>
      <c r="AE6" s="286"/>
      <c r="AF6" s="286"/>
      <c r="AG6" s="286"/>
      <c r="AH6" s="197" t="s">
        <v>45</v>
      </c>
      <c r="AI6" s="287" t="s">
        <v>46</v>
      </c>
      <c r="AJ6" s="288"/>
      <c r="AK6" s="289"/>
      <c r="AL6" s="84" t="s">
        <v>47</v>
      </c>
      <c r="AN6" s="282" t="s">
        <v>1</v>
      </c>
      <c r="AO6" s="282"/>
      <c r="AP6" s="282"/>
      <c r="AQ6" s="234" t="s">
        <v>48</v>
      </c>
      <c r="AU6" s="283" t="s">
        <v>1</v>
      </c>
      <c r="AV6" s="283"/>
      <c r="AW6" s="283"/>
      <c r="AX6" s="284"/>
      <c r="AY6" s="284"/>
      <c r="AZ6" s="284"/>
      <c r="BA6" s="284"/>
      <c r="BB6" s="284"/>
      <c r="BC6" s="284"/>
      <c r="BD6" s="206" t="s">
        <v>167</v>
      </c>
      <c r="BE6" s="206" t="s">
        <v>167</v>
      </c>
    </row>
    <row r="7" spans="1:57" ht="42" customHeight="1">
      <c r="A7" s="260">
        <v>1</v>
      </c>
      <c r="B7" s="135">
        <v>1</v>
      </c>
      <c r="C7" s="189" t="s">
        <v>303</v>
      </c>
      <c r="D7" s="271"/>
      <c r="E7" s="265"/>
      <c r="F7" s="211"/>
      <c r="G7" s="265"/>
      <c r="H7" s="265"/>
      <c r="I7" s="272">
        <v>3</v>
      </c>
      <c r="J7" s="273"/>
      <c r="K7" s="212" t="s">
        <v>2</v>
      </c>
      <c r="L7" s="273">
        <v>0</v>
      </c>
      <c r="M7" s="274"/>
      <c r="N7" s="272">
        <v>3</v>
      </c>
      <c r="O7" s="273"/>
      <c r="P7" s="212" t="s">
        <v>2</v>
      </c>
      <c r="Q7" s="273">
        <v>0</v>
      </c>
      <c r="R7" s="274"/>
      <c r="S7" s="272">
        <v>3</v>
      </c>
      <c r="T7" s="273"/>
      <c r="U7" s="212" t="s">
        <v>2</v>
      </c>
      <c r="V7" s="273">
        <v>1</v>
      </c>
      <c r="W7" s="274"/>
      <c r="X7" s="272">
        <v>3</v>
      </c>
      <c r="Y7" s="273"/>
      <c r="Z7" s="212" t="s">
        <v>2</v>
      </c>
      <c r="AA7" s="273">
        <v>0</v>
      </c>
      <c r="AB7" s="274"/>
      <c r="AC7" s="272">
        <v>3</v>
      </c>
      <c r="AD7" s="273"/>
      <c r="AE7" s="212" t="s">
        <v>2</v>
      </c>
      <c r="AF7" s="273">
        <v>1</v>
      </c>
      <c r="AG7" s="274"/>
      <c r="AH7" s="266">
        <v>10</v>
      </c>
      <c r="AI7" s="160">
        <v>15</v>
      </c>
      <c r="AJ7" s="156" t="s">
        <v>2</v>
      </c>
      <c r="AK7" s="161">
        <v>2</v>
      </c>
      <c r="AL7" s="268">
        <v>1</v>
      </c>
      <c r="AN7" s="14">
        <v>2</v>
      </c>
      <c r="AO7" s="12" t="s">
        <v>3</v>
      </c>
      <c r="AP7" s="12">
        <v>5</v>
      </c>
      <c r="AQ7" s="179"/>
      <c r="AR7" s="207">
        <v>1</v>
      </c>
      <c r="AS7" s="208" t="s">
        <v>3</v>
      </c>
      <c r="AT7" s="208">
        <v>6</v>
      </c>
      <c r="AU7" s="208" t="s">
        <v>303</v>
      </c>
      <c r="AV7" s="208"/>
      <c r="AW7" s="208" t="s">
        <v>304</v>
      </c>
      <c r="AX7" s="281"/>
      <c r="AY7" s="281"/>
      <c r="AZ7" s="281"/>
      <c r="BA7" s="281"/>
      <c r="BB7" s="281"/>
      <c r="BC7" s="210"/>
      <c r="BD7" s="235">
        <v>3</v>
      </c>
      <c r="BE7" s="235">
        <v>1</v>
      </c>
    </row>
    <row r="8" spans="1:59" ht="42" customHeight="1" thickBot="1">
      <c r="A8" s="261"/>
      <c r="B8" s="136"/>
      <c r="C8" s="190" t="s">
        <v>305</v>
      </c>
      <c r="D8" s="213"/>
      <c r="E8" s="213"/>
      <c r="F8" s="213"/>
      <c r="G8" s="213"/>
      <c r="H8" s="213"/>
      <c r="I8" s="232"/>
      <c r="J8" s="233"/>
      <c r="K8" s="216"/>
      <c r="L8" s="216"/>
      <c r="M8" s="217"/>
      <c r="N8" s="214"/>
      <c r="O8" s="215"/>
      <c r="P8" s="216"/>
      <c r="Q8" s="216"/>
      <c r="R8" s="217"/>
      <c r="S8" s="214"/>
      <c r="T8" s="215"/>
      <c r="U8" s="216"/>
      <c r="V8" s="216"/>
      <c r="W8" s="217"/>
      <c r="X8" s="214"/>
      <c r="Y8" s="215"/>
      <c r="Z8" s="216"/>
      <c r="AA8" s="216"/>
      <c r="AB8" s="218"/>
      <c r="AC8" s="214"/>
      <c r="AD8" s="215"/>
      <c r="AE8" s="216"/>
      <c r="AF8" s="216"/>
      <c r="AG8" s="218"/>
      <c r="AH8" s="267"/>
      <c r="AI8" s="157"/>
      <c r="AJ8" s="158"/>
      <c r="AK8" s="159"/>
      <c r="AL8" s="269"/>
      <c r="AN8" s="14">
        <v>3</v>
      </c>
      <c r="AO8" s="12" t="s">
        <v>3</v>
      </c>
      <c r="AP8" s="12">
        <v>4</v>
      </c>
      <c r="AQ8" s="179"/>
      <c r="AR8" s="237">
        <v>2</v>
      </c>
      <c r="AS8" s="238" t="s">
        <v>3</v>
      </c>
      <c r="AT8" s="238">
        <v>5</v>
      </c>
      <c r="AU8" s="238" t="s">
        <v>306</v>
      </c>
      <c r="AV8" s="238"/>
      <c r="AW8" s="238" t="s">
        <v>307</v>
      </c>
      <c r="AX8" s="278"/>
      <c r="AY8" s="278"/>
      <c r="AZ8" s="278"/>
      <c r="BA8" s="278"/>
      <c r="BB8" s="278"/>
      <c r="BC8" s="278"/>
      <c r="BD8" s="236">
        <v>1</v>
      </c>
      <c r="BE8" s="236">
        <v>3</v>
      </c>
      <c r="BG8" s="64"/>
    </row>
    <row r="9" spans="1:57" ht="42" customHeight="1" thickBot="1">
      <c r="A9" s="260">
        <v>2</v>
      </c>
      <c r="B9" s="135">
        <v>5</v>
      </c>
      <c r="C9" s="191" t="s">
        <v>306</v>
      </c>
      <c r="D9" s="277">
        <v>0</v>
      </c>
      <c r="E9" s="275" t="s">
        <v>301</v>
      </c>
      <c r="F9" s="219" t="s">
        <v>2</v>
      </c>
      <c r="G9" s="275">
        <v>3</v>
      </c>
      <c r="H9" s="276" t="s">
        <v>301</v>
      </c>
      <c r="I9" s="271"/>
      <c r="J9" s="265"/>
      <c r="K9" s="211"/>
      <c r="L9" s="265"/>
      <c r="M9" s="279"/>
      <c r="N9" s="272">
        <v>2</v>
      </c>
      <c r="O9" s="273"/>
      <c r="P9" s="212" t="s">
        <v>2</v>
      </c>
      <c r="Q9" s="273">
        <v>3</v>
      </c>
      <c r="R9" s="274"/>
      <c r="S9" s="272">
        <v>3</v>
      </c>
      <c r="T9" s="273"/>
      <c r="U9" s="212" t="s">
        <v>2</v>
      </c>
      <c r="V9" s="273">
        <v>1</v>
      </c>
      <c r="W9" s="274"/>
      <c r="X9" s="272">
        <v>1</v>
      </c>
      <c r="Y9" s="273"/>
      <c r="Z9" s="212" t="s">
        <v>2</v>
      </c>
      <c r="AA9" s="273">
        <v>3</v>
      </c>
      <c r="AB9" s="274"/>
      <c r="AC9" s="272">
        <v>3</v>
      </c>
      <c r="AD9" s="273"/>
      <c r="AE9" s="212" t="s">
        <v>2</v>
      </c>
      <c r="AF9" s="273">
        <v>0</v>
      </c>
      <c r="AG9" s="274"/>
      <c r="AH9" s="266">
        <v>7</v>
      </c>
      <c r="AI9" s="160">
        <v>9</v>
      </c>
      <c r="AJ9" s="156" t="s">
        <v>2</v>
      </c>
      <c r="AK9" s="161">
        <v>10</v>
      </c>
      <c r="AL9" s="268">
        <v>3</v>
      </c>
      <c r="AM9" s="5"/>
      <c r="AN9" s="14">
        <v>5</v>
      </c>
      <c r="AO9" s="12" t="s">
        <v>3</v>
      </c>
      <c r="AP9" s="12">
        <v>3</v>
      </c>
      <c r="AQ9" s="179"/>
      <c r="AR9" s="240">
        <v>3</v>
      </c>
      <c r="AS9" s="241" t="s">
        <v>3</v>
      </c>
      <c r="AT9" s="241">
        <v>4</v>
      </c>
      <c r="AU9" s="241" t="s">
        <v>308</v>
      </c>
      <c r="AV9" s="241"/>
      <c r="AW9" s="241" t="s">
        <v>309</v>
      </c>
      <c r="AX9" s="280"/>
      <c r="AY9" s="280"/>
      <c r="AZ9" s="280"/>
      <c r="BA9" s="280"/>
      <c r="BB9" s="280"/>
      <c r="BC9" s="280"/>
      <c r="BD9" s="242">
        <v>1</v>
      </c>
      <c r="BE9" s="242">
        <v>3</v>
      </c>
    </row>
    <row r="10" spans="1:57" ht="42" customHeight="1" thickBot="1" thickTop="1">
      <c r="A10" s="261"/>
      <c r="B10" s="136"/>
      <c r="C10" s="192" t="s">
        <v>310</v>
      </c>
      <c r="D10" s="220" t="s">
        <v>301</v>
      </c>
      <c r="E10" s="221" t="s">
        <v>301</v>
      </c>
      <c r="F10" s="222" t="s">
        <v>301</v>
      </c>
      <c r="G10" s="222" t="s">
        <v>301</v>
      </c>
      <c r="H10" s="223" t="s">
        <v>301</v>
      </c>
      <c r="I10" s="213"/>
      <c r="J10" s="213"/>
      <c r="K10" s="213"/>
      <c r="L10" s="213"/>
      <c r="M10" s="213"/>
      <c r="N10" s="214"/>
      <c r="O10" s="215"/>
      <c r="P10" s="216"/>
      <c r="Q10" s="216"/>
      <c r="R10" s="217"/>
      <c r="S10" s="214"/>
      <c r="T10" s="215"/>
      <c r="U10" s="216"/>
      <c r="V10" s="216"/>
      <c r="W10" s="217"/>
      <c r="X10" s="214"/>
      <c r="Y10" s="215"/>
      <c r="Z10" s="216"/>
      <c r="AA10" s="216"/>
      <c r="AB10" s="218"/>
      <c r="AC10" s="214"/>
      <c r="AD10" s="215"/>
      <c r="AE10" s="216"/>
      <c r="AF10" s="216"/>
      <c r="AG10" s="218"/>
      <c r="AH10" s="267"/>
      <c r="AI10" s="157"/>
      <c r="AJ10" s="158"/>
      <c r="AK10" s="159"/>
      <c r="AL10" s="269"/>
      <c r="AN10" s="14">
        <v>1</v>
      </c>
      <c r="AO10" s="12" t="s">
        <v>3</v>
      </c>
      <c r="AP10" s="12">
        <v>2</v>
      </c>
      <c r="AQ10" s="179"/>
      <c r="AR10" s="249">
        <v>4</v>
      </c>
      <c r="AS10" s="243" t="s">
        <v>3</v>
      </c>
      <c r="AT10" s="243">
        <v>6</v>
      </c>
      <c r="AU10" s="243" t="s">
        <v>309</v>
      </c>
      <c r="AV10" s="243"/>
      <c r="AW10" s="243" t="s">
        <v>304</v>
      </c>
      <c r="AX10" s="244"/>
      <c r="AY10" s="244"/>
      <c r="AZ10" s="244"/>
      <c r="BA10" s="244"/>
      <c r="BB10" s="244"/>
      <c r="BC10" s="244"/>
      <c r="BD10" s="245">
        <v>3</v>
      </c>
      <c r="BE10" s="245">
        <v>0</v>
      </c>
    </row>
    <row r="11" spans="1:57" ht="42" customHeight="1">
      <c r="A11" s="260">
        <v>3</v>
      </c>
      <c r="B11" s="135">
        <v>9</v>
      </c>
      <c r="C11" s="191" t="s">
        <v>308</v>
      </c>
      <c r="D11" s="277">
        <v>0</v>
      </c>
      <c r="E11" s="275" t="s">
        <v>301</v>
      </c>
      <c r="F11" s="219" t="s">
        <v>2</v>
      </c>
      <c r="G11" s="275">
        <v>3</v>
      </c>
      <c r="H11" s="276" t="s">
        <v>301</v>
      </c>
      <c r="I11" s="277">
        <v>3</v>
      </c>
      <c r="J11" s="275" t="s">
        <v>301</v>
      </c>
      <c r="K11" s="219" t="s">
        <v>2</v>
      </c>
      <c r="L11" s="275">
        <v>2</v>
      </c>
      <c r="M11" s="276" t="s">
        <v>301</v>
      </c>
      <c r="N11" s="271"/>
      <c r="O11" s="265"/>
      <c r="P11" s="211"/>
      <c r="Q11" s="265"/>
      <c r="R11" s="279"/>
      <c r="S11" s="272">
        <v>1</v>
      </c>
      <c r="T11" s="273"/>
      <c r="U11" s="212" t="s">
        <v>2</v>
      </c>
      <c r="V11" s="273">
        <v>3</v>
      </c>
      <c r="W11" s="274"/>
      <c r="X11" s="272">
        <v>3</v>
      </c>
      <c r="Y11" s="273"/>
      <c r="Z11" s="212" t="s">
        <v>2</v>
      </c>
      <c r="AA11" s="273">
        <v>0</v>
      </c>
      <c r="AB11" s="274"/>
      <c r="AC11" s="272">
        <v>2</v>
      </c>
      <c r="AD11" s="273"/>
      <c r="AE11" s="212" t="s">
        <v>2</v>
      </c>
      <c r="AF11" s="273">
        <v>3</v>
      </c>
      <c r="AG11" s="274"/>
      <c r="AH11" s="266">
        <v>7</v>
      </c>
      <c r="AI11" s="160">
        <v>9</v>
      </c>
      <c r="AJ11" s="156" t="s">
        <v>2</v>
      </c>
      <c r="AK11" s="161">
        <v>11</v>
      </c>
      <c r="AL11" s="268">
        <v>5</v>
      </c>
      <c r="AM11" s="5"/>
      <c r="AN11" s="14">
        <v>3</v>
      </c>
      <c r="AO11" s="12" t="s">
        <v>3</v>
      </c>
      <c r="AP11" s="12">
        <v>1</v>
      </c>
      <c r="AQ11" s="179"/>
      <c r="AR11" s="207">
        <v>3</v>
      </c>
      <c r="AS11" s="208" t="s">
        <v>3</v>
      </c>
      <c r="AT11" s="208">
        <v>5</v>
      </c>
      <c r="AU11" s="208" t="s">
        <v>308</v>
      </c>
      <c r="AV11" s="208"/>
      <c r="AW11" s="208" t="s">
        <v>307</v>
      </c>
      <c r="AX11" s="209"/>
      <c r="AY11" s="209"/>
      <c r="AZ11" s="209"/>
      <c r="BA11" s="209"/>
      <c r="BB11" s="209"/>
      <c r="BC11" s="209"/>
      <c r="BD11" s="235">
        <v>3</v>
      </c>
      <c r="BE11" s="235">
        <v>0</v>
      </c>
    </row>
    <row r="12" spans="1:57" ht="42" customHeight="1" thickBot="1">
      <c r="A12" s="261"/>
      <c r="B12" s="136"/>
      <c r="C12" s="192" t="s">
        <v>311</v>
      </c>
      <c r="D12" s="220" t="s">
        <v>301</v>
      </c>
      <c r="E12" s="221" t="s">
        <v>301</v>
      </c>
      <c r="F12" s="222" t="s">
        <v>301</v>
      </c>
      <c r="G12" s="222" t="s">
        <v>301</v>
      </c>
      <c r="H12" s="223" t="s">
        <v>301</v>
      </c>
      <c r="I12" s="220" t="s">
        <v>301</v>
      </c>
      <c r="J12" s="221" t="s">
        <v>301</v>
      </c>
      <c r="K12" s="222" t="s">
        <v>301</v>
      </c>
      <c r="L12" s="222" t="s">
        <v>301</v>
      </c>
      <c r="M12" s="223" t="s">
        <v>301</v>
      </c>
      <c r="N12" s="213"/>
      <c r="O12" s="213"/>
      <c r="P12" s="213"/>
      <c r="Q12" s="213"/>
      <c r="R12" s="213"/>
      <c r="S12" s="214"/>
      <c r="T12" s="215"/>
      <c r="U12" s="216"/>
      <c r="V12" s="216"/>
      <c r="W12" s="217"/>
      <c r="X12" s="214"/>
      <c r="Y12" s="215"/>
      <c r="Z12" s="216"/>
      <c r="AA12" s="216"/>
      <c r="AB12" s="218"/>
      <c r="AC12" s="214"/>
      <c r="AD12" s="215"/>
      <c r="AE12" s="216"/>
      <c r="AF12" s="216"/>
      <c r="AG12" s="218"/>
      <c r="AH12" s="267"/>
      <c r="AI12" s="157"/>
      <c r="AJ12" s="158"/>
      <c r="AK12" s="159"/>
      <c r="AL12" s="269"/>
      <c r="AN12" s="14">
        <v>4</v>
      </c>
      <c r="AO12" s="12" t="s">
        <v>3</v>
      </c>
      <c r="AP12" s="12">
        <v>5</v>
      </c>
      <c r="AQ12" s="179"/>
      <c r="AR12" s="246">
        <v>1</v>
      </c>
      <c r="AS12" s="247" t="s">
        <v>3</v>
      </c>
      <c r="AT12" s="247">
        <v>2</v>
      </c>
      <c r="AU12" s="247" t="s">
        <v>303</v>
      </c>
      <c r="AV12" s="247"/>
      <c r="AW12" s="247" t="s">
        <v>306</v>
      </c>
      <c r="AX12" s="259"/>
      <c r="AY12" s="259"/>
      <c r="AZ12" s="259"/>
      <c r="BA12" s="259"/>
      <c r="BB12" s="259"/>
      <c r="BC12" s="259"/>
      <c r="BD12" s="248">
        <v>3</v>
      </c>
      <c r="BE12" s="248">
        <v>0</v>
      </c>
    </row>
    <row r="13" spans="1:57" ht="42" customHeight="1" thickTop="1">
      <c r="A13" s="260">
        <v>4</v>
      </c>
      <c r="B13" s="135">
        <v>8</v>
      </c>
      <c r="C13" s="191" t="s">
        <v>309</v>
      </c>
      <c r="D13" s="277">
        <v>1</v>
      </c>
      <c r="E13" s="275" t="s">
        <v>301</v>
      </c>
      <c r="F13" s="219" t="s">
        <v>2</v>
      </c>
      <c r="G13" s="275">
        <v>3</v>
      </c>
      <c r="H13" s="276" t="s">
        <v>301</v>
      </c>
      <c r="I13" s="277">
        <v>1</v>
      </c>
      <c r="J13" s="275" t="s">
        <v>301</v>
      </c>
      <c r="K13" s="219" t="s">
        <v>2</v>
      </c>
      <c r="L13" s="275">
        <v>3</v>
      </c>
      <c r="M13" s="276" t="s">
        <v>301</v>
      </c>
      <c r="N13" s="277">
        <v>3</v>
      </c>
      <c r="O13" s="275" t="s">
        <v>301</v>
      </c>
      <c r="P13" s="219" t="s">
        <v>2</v>
      </c>
      <c r="Q13" s="275">
        <v>1</v>
      </c>
      <c r="R13" s="276" t="s">
        <v>301</v>
      </c>
      <c r="S13" s="271"/>
      <c r="T13" s="265"/>
      <c r="U13" s="224"/>
      <c r="V13" s="265"/>
      <c r="W13" s="279"/>
      <c r="X13" s="272">
        <v>1</v>
      </c>
      <c r="Y13" s="273"/>
      <c r="Z13" s="212" t="s">
        <v>2</v>
      </c>
      <c r="AA13" s="273">
        <v>3</v>
      </c>
      <c r="AB13" s="274"/>
      <c r="AC13" s="272">
        <v>3</v>
      </c>
      <c r="AD13" s="273"/>
      <c r="AE13" s="212" t="s">
        <v>2</v>
      </c>
      <c r="AF13" s="273">
        <v>0</v>
      </c>
      <c r="AG13" s="274"/>
      <c r="AH13" s="266">
        <v>7</v>
      </c>
      <c r="AI13" s="160">
        <v>9</v>
      </c>
      <c r="AJ13" s="156" t="s">
        <v>2</v>
      </c>
      <c r="AK13" s="161">
        <v>10</v>
      </c>
      <c r="AL13" s="268">
        <v>4</v>
      </c>
      <c r="AM13" s="5"/>
      <c r="AN13" s="14">
        <v>1</v>
      </c>
      <c r="AO13" s="12" t="s">
        <v>3</v>
      </c>
      <c r="AP13" s="12">
        <v>4</v>
      </c>
      <c r="AQ13" s="179"/>
      <c r="AR13" s="249">
        <v>2</v>
      </c>
      <c r="AS13" s="243" t="s">
        <v>3</v>
      </c>
      <c r="AT13" s="243">
        <v>6</v>
      </c>
      <c r="AU13" s="243" t="s">
        <v>306</v>
      </c>
      <c r="AV13" s="243"/>
      <c r="AW13" s="243" t="s">
        <v>304</v>
      </c>
      <c r="AX13" s="250"/>
      <c r="AY13" s="250"/>
      <c r="AZ13" s="250"/>
      <c r="BA13" s="250"/>
      <c r="BB13" s="250"/>
      <c r="BC13" s="250"/>
      <c r="BD13" s="245">
        <v>3</v>
      </c>
      <c r="BE13" s="245">
        <v>0</v>
      </c>
    </row>
    <row r="14" spans="1:57" ht="42" customHeight="1" thickBot="1">
      <c r="A14" s="261"/>
      <c r="B14" s="136"/>
      <c r="C14" s="192" t="s">
        <v>312</v>
      </c>
      <c r="D14" s="220" t="s">
        <v>301</v>
      </c>
      <c r="E14" s="221" t="s">
        <v>301</v>
      </c>
      <c r="F14" s="222" t="s">
        <v>301</v>
      </c>
      <c r="G14" s="222" t="s">
        <v>301</v>
      </c>
      <c r="H14" s="223" t="s">
        <v>301</v>
      </c>
      <c r="I14" s="220" t="s">
        <v>301</v>
      </c>
      <c r="J14" s="221" t="s">
        <v>301</v>
      </c>
      <c r="K14" s="222" t="s">
        <v>301</v>
      </c>
      <c r="L14" s="222" t="s">
        <v>301</v>
      </c>
      <c r="M14" s="223" t="s">
        <v>301</v>
      </c>
      <c r="N14" s="220" t="s">
        <v>301</v>
      </c>
      <c r="O14" s="221" t="s">
        <v>301</v>
      </c>
      <c r="P14" s="222" t="s">
        <v>301</v>
      </c>
      <c r="Q14" s="222" t="s">
        <v>301</v>
      </c>
      <c r="R14" s="223" t="s">
        <v>301</v>
      </c>
      <c r="S14" s="225"/>
      <c r="T14" s="226"/>
      <c r="U14" s="226"/>
      <c r="V14" s="226"/>
      <c r="W14" s="227"/>
      <c r="X14" s="214"/>
      <c r="Y14" s="215"/>
      <c r="Z14" s="216"/>
      <c r="AA14" s="216"/>
      <c r="AB14" s="218"/>
      <c r="AC14" s="214"/>
      <c r="AD14" s="215"/>
      <c r="AE14" s="216"/>
      <c r="AF14" s="216"/>
      <c r="AG14" s="218"/>
      <c r="AH14" s="267"/>
      <c r="AI14" s="157"/>
      <c r="AJ14" s="158"/>
      <c r="AK14" s="159"/>
      <c r="AL14" s="269"/>
      <c r="AN14" s="12">
        <v>2</v>
      </c>
      <c r="AO14" s="12" t="s">
        <v>3</v>
      </c>
      <c r="AP14" s="12">
        <v>3</v>
      </c>
      <c r="AQ14" s="179"/>
      <c r="AR14" s="237">
        <v>1</v>
      </c>
      <c r="AS14" s="238" t="s">
        <v>3</v>
      </c>
      <c r="AT14" s="238">
        <v>3</v>
      </c>
      <c r="AU14" s="238" t="s">
        <v>303</v>
      </c>
      <c r="AV14" s="238"/>
      <c r="AW14" s="238" t="s">
        <v>308</v>
      </c>
      <c r="AX14" s="278"/>
      <c r="AY14" s="278"/>
      <c r="AZ14" s="278"/>
      <c r="BA14" s="278"/>
      <c r="BB14" s="278"/>
      <c r="BC14" s="278"/>
      <c r="BD14" s="236">
        <v>3</v>
      </c>
      <c r="BE14" s="236">
        <v>0</v>
      </c>
    </row>
    <row r="15" spans="1:57" ht="42" customHeight="1" thickBot="1">
      <c r="A15" s="260">
        <v>5</v>
      </c>
      <c r="B15" s="135">
        <v>4</v>
      </c>
      <c r="C15" s="189" t="s">
        <v>307</v>
      </c>
      <c r="D15" s="277">
        <v>0</v>
      </c>
      <c r="E15" s="275" t="s">
        <v>301</v>
      </c>
      <c r="F15" s="219" t="s">
        <v>2</v>
      </c>
      <c r="G15" s="275">
        <v>3</v>
      </c>
      <c r="H15" s="276" t="s">
        <v>301</v>
      </c>
      <c r="I15" s="277">
        <v>3</v>
      </c>
      <c r="J15" s="275" t="s">
        <v>301</v>
      </c>
      <c r="K15" s="219" t="s">
        <v>2</v>
      </c>
      <c r="L15" s="275">
        <v>1</v>
      </c>
      <c r="M15" s="276" t="s">
        <v>301</v>
      </c>
      <c r="N15" s="277">
        <v>0</v>
      </c>
      <c r="O15" s="275" t="s">
        <v>301</v>
      </c>
      <c r="P15" s="219" t="s">
        <v>2</v>
      </c>
      <c r="Q15" s="275">
        <v>3</v>
      </c>
      <c r="R15" s="276" t="s">
        <v>301</v>
      </c>
      <c r="S15" s="277">
        <v>3</v>
      </c>
      <c r="T15" s="275" t="s">
        <v>301</v>
      </c>
      <c r="U15" s="219" t="s">
        <v>2</v>
      </c>
      <c r="V15" s="275">
        <v>1</v>
      </c>
      <c r="W15" s="276" t="s">
        <v>301</v>
      </c>
      <c r="X15" s="271"/>
      <c r="Y15" s="265"/>
      <c r="Z15" s="224"/>
      <c r="AA15" s="265"/>
      <c r="AB15" s="265"/>
      <c r="AC15" s="272">
        <v>3</v>
      </c>
      <c r="AD15" s="273"/>
      <c r="AE15" s="212" t="s">
        <v>2</v>
      </c>
      <c r="AF15" s="273">
        <v>0</v>
      </c>
      <c r="AG15" s="274"/>
      <c r="AH15" s="266">
        <v>8</v>
      </c>
      <c r="AI15" s="160">
        <v>9</v>
      </c>
      <c r="AJ15" s="156" t="s">
        <v>2</v>
      </c>
      <c r="AK15" s="161">
        <v>8</v>
      </c>
      <c r="AL15" s="268">
        <v>2</v>
      </c>
      <c r="AN15" s="12">
        <v>4</v>
      </c>
      <c r="AO15" s="12" t="s">
        <v>3</v>
      </c>
      <c r="AP15" s="12">
        <v>2</v>
      </c>
      <c r="AQ15" s="7"/>
      <c r="AR15" s="240">
        <v>4</v>
      </c>
      <c r="AS15" s="241" t="s">
        <v>3</v>
      </c>
      <c r="AT15" s="241">
        <v>5</v>
      </c>
      <c r="AU15" s="241" t="s">
        <v>309</v>
      </c>
      <c r="AV15" s="241"/>
      <c r="AW15" s="241" t="s">
        <v>307</v>
      </c>
      <c r="AX15" s="262"/>
      <c r="AY15" s="262"/>
      <c r="AZ15" s="262"/>
      <c r="BA15" s="262"/>
      <c r="BB15" s="262"/>
      <c r="BC15" s="252"/>
      <c r="BD15" s="242">
        <v>1</v>
      </c>
      <c r="BE15" s="242">
        <v>3</v>
      </c>
    </row>
    <row r="16" spans="1:57" ht="42" customHeight="1" thickBot="1" thickTop="1">
      <c r="A16" s="261"/>
      <c r="B16" s="136"/>
      <c r="C16" s="190" t="s">
        <v>311</v>
      </c>
      <c r="D16" s="220" t="s">
        <v>301</v>
      </c>
      <c r="E16" s="221" t="s">
        <v>301</v>
      </c>
      <c r="F16" s="222" t="s">
        <v>301</v>
      </c>
      <c r="G16" s="222" t="s">
        <v>301</v>
      </c>
      <c r="H16" s="223" t="s">
        <v>301</v>
      </c>
      <c r="I16" s="220" t="s">
        <v>301</v>
      </c>
      <c r="J16" s="221" t="s">
        <v>301</v>
      </c>
      <c r="K16" s="222" t="s">
        <v>301</v>
      </c>
      <c r="L16" s="222" t="s">
        <v>301</v>
      </c>
      <c r="M16" s="223" t="s">
        <v>301</v>
      </c>
      <c r="N16" s="220" t="s">
        <v>301</v>
      </c>
      <c r="O16" s="221" t="s">
        <v>301</v>
      </c>
      <c r="P16" s="222" t="s">
        <v>301</v>
      </c>
      <c r="Q16" s="222" t="s">
        <v>301</v>
      </c>
      <c r="R16" s="223" t="s">
        <v>301</v>
      </c>
      <c r="S16" s="220" t="s">
        <v>301</v>
      </c>
      <c r="T16" s="221" t="s">
        <v>301</v>
      </c>
      <c r="U16" s="222" t="s">
        <v>301</v>
      </c>
      <c r="V16" s="222" t="s">
        <v>301</v>
      </c>
      <c r="W16" s="223" t="s">
        <v>301</v>
      </c>
      <c r="X16" s="225"/>
      <c r="Y16" s="226"/>
      <c r="Z16" s="226"/>
      <c r="AA16" s="226"/>
      <c r="AB16" s="226"/>
      <c r="AC16" s="214"/>
      <c r="AD16" s="215"/>
      <c r="AE16" s="216"/>
      <c r="AF16" s="216"/>
      <c r="AG16" s="218"/>
      <c r="AH16" s="267"/>
      <c r="AI16" s="157"/>
      <c r="AJ16" s="158"/>
      <c r="AK16" s="159"/>
      <c r="AL16" s="269"/>
      <c r="AN16" s="12">
        <v>5</v>
      </c>
      <c r="AO16" s="12" t="s">
        <v>3</v>
      </c>
      <c r="AP16" s="12">
        <v>1</v>
      </c>
      <c r="AQ16" s="7"/>
      <c r="AR16" s="249">
        <v>5</v>
      </c>
      <c r="AS16" s="243" t="s">
        <v>3</v>
      </c>
      <c r="AT16" s="243">
        <v>6</v>
      </c>
      <c r="AU16" s="243" t="s">
        <v>307</v>
      </c>
      <c r="AV16" s="243"/>
      <c r="AW16" s="243" t="s">
        <v>304</v>
      </c>
      <c r="AX16" s="258"/>
      <c r="AY16" s="258"/>
      <c r="AZ16" s="258"/>
      <c r="BA16" s="258"/>
      <c r="BB16" s="258"/>
      <c r="BC16" s="258"/>
      <c r="BD16" s="245">
        <v>3</v>
      </c>
      <c r="BE16" s="245">
        <v>0</v>
      </c>
    </row>
    <row r="17" spans="1:57" ht="42" customHeight="1">
      <c r="A17" s="260">
        <v>6</v>
      </c>
      <c r="B17" s="135">
        <v>12</v>
      </c>
      <c r="C17" s="191" t="s">
        <v>304</v>
      </c>
      <c r="D17" s="277">
        <v>1</v>
      </c>
      <c r="E17" s="275" t="s">
        <v>301</v>
      </c>
      <c r="F17" s="219" t="s">
        <v>2</v>
      </c>
      <c r="G17" s="275">
        <v>3</v>
      </c>
      <c r="H17" s="276" t="s">
        <v>301</v>
      </c>
      <c r="I17" s="277">
        <v>0</v>
      </c>
      <c r="J17" s="275" t="s">
        <v>301</v>
      </c>
      <c r="K17" s="219" t="s">
        <v>2</v>
      </c>
      <c r="L17" s="275">
        <v>3</v>
      </c>
      <c r="M17" s="276" t="s">
        <v>301</v>
      </c>
      <c r="N17" s="277">
        <v>3</v>
      </c>
      <c r="O17" s="275" t="s">
        <v>301</v>
      </c>
      <c r="P17" s="219" t="s">
        <v>2</v>
      </c>
      <c r="Q17" s="275">
        <v>2</v>
      </c>
      <c r="R17" s="276" t="s">
        <v>301</v>
      </c>
      <c r="S17" s="277">
        <v>0</v>
      </c>
      <c r="T17" s="275" t="s">
        <v>301</v>
      </c>
      <c r="U17" s="219" t="s">
        <v>2</v>
      </c>
      <c r="V17" s="275">
        <v>3</v>
      </c>
      <c r="W17" s="276" t="s">
        <v>301</v>
      </c>
      <c r="X17" s="277">
        <v>0</v>
      </c>
      <c r="Y17" s="275" t="s">
        <v>301</v>
      </c>
      <c r="Z17" s="219" t="s">
        <v>2</v>
      </c>
      <c r="AA17" s="275">
        <v>3</v>
      </c>
      <c r="AB17" s="276" t="s">
        <v>301</v>
      </c>
      <c r="AC17" s="271"/>
      <c r="AD17" s="265"/>
      <c r="AE17" s="224"/>
      <c r="AF17" s="265"/>
      <c r="AG17" s="265"/>
      <c r="AH17" s="266">
        <v>6</v>
      </c>
      <c r="AI17" s="160">
        <v>4</v>
      </c>
      <c r="AJ17" s="156" t="s">
        <v>2</v>
      </c>
      <c r="AK17" s="161">
        <v>14</v>
      </c>
      <c r="AL17" s="268">
        <v>6</v>
      </c>
      <c r="AN17" s="12"/>
      <c r="AO17" s="12"/>
      <c r="AP17" s="12"/>
      <c r="AQ17" s="7"/>
      <c r="AR17" s="237">
        <v>1</v>
      </c>
      <c r="AS17" s="238" t="s">
        <v>3</v>
      </c>
      <c r="AT17" s="238">
        <v>4</v>
      </c>
      <c r="AU17" s="238" t="s">
        <v>303</v>
      </c>
      <c r="AV17" s="238"/>
      <c r="AW17" s="238" t="s">
        <v>309</v>
      </c>
      <c r="AX17" s="239"/>
      <c r="AY17" s="239"/>
      <c r="AZ17" s="239"/>
      <c r="BA17" s="239"/>
      <c r="BB17" s="239"/>
      <c r="BC17" s="239"/>
      <c r="BD17" s="236">
        <v>3</v>
      </c>
      <c r="BE17" s="236">
        <v>1</v>
      </c>
    </row>
    <row r="18" spans="1:57" ht="42" customHeight="1" thickBot="1">
      <c r="A18" s="261"/>
      <c r="B18" s="136"/>
      <c r="C18" s="192" t="s">
        <v>313</v>
      </c>
      <c r="D18" s="220" t="s">
        <v>301</v>
      </c>
      <c r="E18" s="221" t="s">
        <v>301</v>
      </c>
      <c r="F18" s="222" t="s">
        <v>301</v>
      </c>
      <c r="G18" s="222" t="s">
        <v>301</v>
      </c>
      <c r="H18" s="223" t="s">
        <v>301</v>
      </c>
      <c r="I18" s="220" t="s">
        <v>301</v>
      </c>
      <c r="J18" s="221" t="s">
        <v>301</v>
      </c>
      <c r="K18" s="222" t="s">
        <v>301</v>
      </c>
      <c r="L18" s="222" t="s">
        <v>301</v>
      </c>
      <c r="M18" s="223" t="s">
        <v>301</v>
      </c>
      <c r="N18" s="220" t="s">
        <v>301</v>
      </c>
      <c r="O18" s="221" t="s">
        <v>301</v>
      </c>
      <c r="P18" s="222" t="s">
        <v>301</v>
      </c>
      <c r="Q18" s="222" t="s">
        <v>301</v>
      </c>
      <c r="R18" s="223" t="s">
        <v>301</v>
      </c>
      <c r="S18" s="220" t="s">
        <v>301</v>
      </c>
      <c r="T18" s="221" t="s">
        <v>301</v>
      </c>
      <c r="U18" s="222" t="s">
        <v>301</v>
      </c>
      <c r="V18" s="222" t="s">
        <v>301</v>
      </c>
      <c r="W18" s="223" t="s">
        <v>301</v>
      </c>
      <c r="X18" s="220" t="s">
        <v>301</v>
      </c>
      <c r="Y18" s="221" t="s">
        <v>301</v>
      </c>
      <c r="Z18" s="222" t="s">
        <v>301</v>
      </c>
      <c r="AA18" s="222" t="s">
        <v>301</v>
      </c>
      <c r="AB18" s="223" t="s">
        <v>301</v>
      </c>
      <c r="AC18" s="225"/>
      <c r="AD18" s="226"/>
      <c r="AE18" s="226"/>
      <c r="AF18" s="226"/>
      <c r="AG18" s="226"/>
      <c r="AH18" s="267"/>
      <c r="AI18" s="157"/>
      <c r="AJ18" s="158"/>
      <c r="AK18" s="159"/>
      <c r="AL18" s="269"/>
      <c r="AN18" s="12"/>
      <c r="AO18" s="12"/>
      <c r="AP18" s="12"/>
      <c r="AQ18" s="7"/>
      <c r="AR18" s="240">
        <v>2</v>
      </c>
      <c r="AS18" s="241" t="s">
        <v>3</v>
      </c>
      <c r="AT18" s="241">
        <v>3</v>
      </c>
      <c r="AU18" s="241" t="s">
        <v>306</v>
      </c>
      <c r="AV18" s="241"/>
      <c r="AW18" s="241" t="s">
        <v>308</v>
      </c>
      <c r="AX18" s="251"/>
      <c r="AY18" s="251"/>
      <c r="AZ18" s="251"/>
      <c r="BA18" s="251"/>
      <c r="BB18" s="251"/>
      <c r="BC18" s="251"/>
      <c r="BD18" s="242">
        <v>2</v>
      </c>
      <c r="BE18" s="242">
        <v>3</v>
      </c>
    </row>
    <row r="19" spans="1:57" ht="42" customHeight="1" thickTop="1">
      <c r="A19" s="90"/>
      <c r="B19" s="91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200"/>
      <c r="AI19" s="201"/>
      <c r="AJ19" s="201"/>
      <c r="AK19" s="201"/>
      <c r="AL19" s="202"/>
      <c r="AN19" s="12"/>
      <c r="AO19" s="12"/>
      <c r="AP19" s="12"/>
      <c r="AQ19" s="7"/>
      <c r="AR19" s="249">
        <v>3</v>
      </c>
      <c r="AS19" s="243" t="s">
        <v>3</v>
      </c>
      <c r="AT19" s="243">
        <v>6</v>
      </c>
      <c r="AU19" s="243" t="s">
        <v>308</v>
      </c>
      <c r="AV19" s="243"/>
      <c r="AW19" s="243" t="s">
        <v>304</v>
      </c>
      <c r="AX19" s="253"/>
      <c r="AY19" s="253"/>
      <c r="AZ19" s="253"/>
      <c r="BA19" s="253"/>
      <c r="BB19" s="253"/>
      <c r="BC19" s="253"/>
      <c r="BD19" s="245">
        <v>2</v>
      </c>
      <c r="BE19" s="245">
        <v>3</v>
      </c>
    </row>
    <row r="20" spans="1:57" ht="42" customHeight="1">
      <c r="A20" s="90"/>
      <c r="B20" s="91"/>
      <c r="C20" s="231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200"/>
      <c r="AI20" s="201"/>
      <c r="AJ20" s="201"/>
      <c r="AK20" s="201"/>
      <c r="AL20" s="202"/>
      <c r="AN20" s="12"/>
      <c r="AO20" s="12"/>
      <c r="AP20" s="12"/>
      <c r="AQ20" s="7"/>
      <c r="AR20" s="237">
        <v>2</v>
      </c>
      <c r="AS20" s="238" t="s">
        <v>3</v>
      </c>
      <c r="AT20" s="238">
        <v>4</v>
      </c>
      <c r="AU20" s="238" t="s">
        <v>306</v>
      </c>
      <c r="AV20" s="238"/>
      <c r="AW20" s="238" t="s">
        <v>309</v>
      </c>
      <c r="AX20" s="239"/>
      <c r="AY20" s="239"/>
      <c r="AZ20" s="239"/>
      <c r="BA20" s="239"/>
      <c r="BB20" s="239"/>
      <c r="BC20" s="239"/>
      <c r="BD20" s="236">
        <v>3</v>
      </c>
      <c r="BE20" s="236">
        <v>1</v>
      </c>
    </row>
    <row r="21" spans="1:57" ht="42" customHeight="1" thickBot="1">
      <c r="A21" s="90"/>
      <c r="B21" s="91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200"/>
      <c r="AI21" s="201"/>
      <c r="AJ21" s="201"/>
      <c r="AK21" s="201"/>
      <c r="AL21" s="202"/>
      <c r="AN21" s="12"/>
      <c r="AO21" s="12"/>
      <c r="AP21" s="12"/>
      <c r="AQ21" s="7"/>
      <c r="AR21" s="240">
        <v>1</v>
      </c>
      <c r="AS21" s="241" t="s">
        <v>3</v>
      </c>
      <c r="AT21" s="241">
        <v>5</v>
      </c>
      <c r="AU21" s="241" t="s">
        <v>303</v>
      </c>
      <c r="AV21" s="241"/>
      <c r="AW21" s="241" t="s">
        <v>307</v>
      </c>
      <c r="AX21" s="251"/>
      <c r="AY21" s="251"/>
      <c r="AZ21" s="251"/>
      <c r="BA21" s="251"/>
      <c r="BB21" s="251"/>
      <c r="BC21" s="251"/>
      <c r="BD21" s="242">
        <v>3</v>
      </c>
      <c r="BE21" s="242">
        <v>0</v>
      </c>
    </row>
    <row r="22" spans="2:55" ht="34.5" customHeight="1" thickBot="1" thickTop="1">
      <c r="B22" s="290" t="s">
        <v>132</v>
      </c>
      <c r="C22" s="290"/>
      <c r="D22" s="3" t="s">
        <v>302</v>
      </c>
      <c r="N22" s="255" t="s">
        <v>209</v>
      </c>
      <c r="S22" s="256" t="s">
        <v>84</v>
      </c>
      <c r="Y22" s="205"/>
      <c r="Z22" s="293">
        <v>42035</v>
      </c>
      <c r="AA22" s="293"/>
      <c r="AB22" s="293"/>
      <c r="AC22" s="293"/>
      <c r="AD22" s="293"/>
      <c r="AK22" s="79"/>
      <c r="AN22" s="7"/>
      <c r="AO22" s="7"/>
      <c r="AP22" s="7"/>
      <c r="AQ22" s="7"/>
      <c r="AR22" s="230"/>
      <c r="AS22" s="230"/>
      <c r="AT22" s="230"/>
      <c r="AX22" s="209"/>
      <c r="AY22" s="209"/>
      <c r="AZ22" s="209"/>
      <c r="BA22" s="209"/>
      <c r="BB22" s="209"/>
      <c r="BC22" s="209"/>
    </row>
    <row r="23" spans="1:57" ht="34.5" customHeight="1" thickBot="1">
      <c r="A23" s="80"/>
      <c r="B23" s="81" t="s">
        <v>65</v>
      </c>
      <c r="C23" s="82"/>
      <c r="D23" s="285">
        <v>1</v>
      </c>
      <c r="E23" s="286"/>
      <c r="F23" s="286"/>
      <c r="G23" s="286"/>
      <c r="H23" s="291"/>
      <c r="I23" s="285">
        <v>2</v>
      </c>
      <c r="J23" s="286"/>
      <c r="K23" s="286"/>
      <c r="L23" s="286"/>
      <c r="M23" s="291"/>
      <c r="N23" s="285">
        <v>3</v>
      </c>
      <c r="O23" s="286"/>
      <c r="P23" s="286"/>
      <c r="Q23" s="286"/>
      <c r="R23" s="291"/>
      <c r="S23" s="285">
        <v>4</v>
      </c>
      <c r="T23" s="286"/>
      <c r="U23" s="286"/>
      <c r="V23" s="286"/>
      <c r="W23" s="291"/>
      <c r="X23" s="285">
        <v>5</v>
      </c>
      <c r="Y23" s="286"/>
      <c r="Z23" s="286"/>
      <c r="AA23" s="286"/>
      <c r="AB23" s="286"/>
      <c r="AC23" s="285">
        <v>6</v>
      </c>
      <c r="AD23" s="286"/>
      <c r="AE23" s="286"/>
      <c r="AF23" s="286"/>
      <c r="AG23" s="286"/>
      <c r="AH23" s="197" t="s">
        <v>45</v>
      </c>
      <c r="AI23" s="287" t="s">
        <v>46</v>
      </c>
      <c r="AJ23" s="288"/>
      <c r="AK23" s="289"/>
      <c r="AL23" s="84" t="s">
        <v>47</v>
      </c>
      <c r="AN23" s="282" t="s">
        <v>1</v>
      </c>
      <c r="AO23" s="282"/>
      <c r="AP23" s="282"/>
      <c r="AQ23" s="234" t="s">
        <v>48</v>
      </c>
      <c r="AU23" s="283" t="s">
        <v>1</v>
      </c>
      <c r="AV23" s="283"/>
      <c r="AW23" s="283"/>
      <c r="AX23" s="284"/>
      <c r="AY23" s="284"/>
      <c r="AZ23" s="284"/>
      <c r="BA23" s="284"/>
      <c r="BB23" s="284"/>
      <c r="BC23" s="284"/>
      <c r="BD23" s="206" t="s">
        <v>167</v>
      </c>
      <c r="BE23" s="206" t="s">
        <v>167</v>
      </c>
    </row>
    <row r="24" spans="1:57" ht="42" customHeight="1">
      <c r="A24" s="260">
        <v>1</v>
      </c>
      <c r="B24" s="135">
        <v>2</v>
      </c>
      <c r="C24" s="189" t="s">
        <v>314</v>
      </c>
      <c r="D24" s="271"/>
      <c r="E24" s="265"/>
      <c r="F24" s="211"/>
      <c r="G24" s="265"/>
      <c r="H24" s="265"/>
      <c r="I24" s="272">
        <v>3</v>
      </c>
      <c r="J24" s="273"/>
      <c r="K24" s="212" t="s">
        <v>2</v>
      </c>
      <c r="L24" s="273">
        <v>0</v>
      </c>
      <c r="M24" s="274"/>
      <c r="N24" s="272">
        <v>3</v>
      </c>
      <c r="O24" s="273"/>
      <c r="P24" s="212" t="s">
        <v>2</v>
      </c>
      <c r="Q24" s="273">
        <v>2</v>
      </c>
      <c r="R24" s="274"/>
      <c r="S24" s="272">
        <v>3</v>
      </c>
      <c r="T24" s="273"/>
      <c r="U24" s="212" t="s">
        <v>2</v>
      </c>
      <c r="V24" s="273">
        <v>1</v>
      </c>
      <c r="W24" s="274"/>
      <c r="X24" s="272">
        <v>3</v>
      </c>
      <c r="Y24" s="273"/>
      <c r="Z24" s="212" t="s">
        <v>2</v>
      </c>
      <c r="AA24" s="273">
        <v>0</v>
      </c>
      <c r="AB24" s="274"/>
      <c r="AC24" s="272">
        <v>3</v>
      </c>
      <c r="AD24" s="273"/>
      <c r="AE24" s="212" t="s">
        <v>2</v>
      </c>
      <c r="AF24" s="273">
        <v>1</v>
      </c>
      <c r="AG24" s="274"/>
      <c r="AH24" s="266">
        <v>10</v>
      </c>
      <c r="AI24" s="160">
        <v>15</v>
      </c>
      <c r="AJ24" s="156" t="s">
        <v>2</v>
      </c>
      <c r="AK24" s="161">
        <v>4</v>
      </c>
      <c r="AL24" s="268">
        <v>1</v>
      </c>
      <c r="AN24" s="14">
        <v>2</v>
      </c>
      <c r="AO24" s="12" t="s">
        <v>3</v>
      </c>
      <c r="AP24" s="12">
        <v>5</v>
      </c>
      <c r="AQ24" s="179"/>
      <c r="AR24" s="207">
        <v>1</v>
      </c>
      <c r="AS24" s="208" t="s">
        <v>3</v>
      </c>
      <c r="AT24" s="208">
        <v>6</v>
      </c>
      <c r="AU24" s="208" t="s">
        <v>314</v>
      </c>
      <c r="AV24" s="208"/>
      <c r="AW24" s="208" t="s">
        <v>315</v>
      </c>
      <c r="AX24" s="281"/>
      <c r="AY24" s="281"/>
      <c r="AZ24" s="281"/>
      <c r="BA24" s="281"/>
      <c r="BB24" s="281"/>
      <c r="BC24" s="210"/>
      <c r="BD24" s="235">
        <v>3</v>
      </c>
      <c r="BE24" s="235">
        <v>1</v>
      </c>
    </row>
    <row r="25" spans="1:57" ht="42" customHeight="1" thickBot="1">
      <c r="A25" s="261"/>
      <c r="B25" s="136"/>
      <c r="C25" s="190" t="s">
        <v>311</v>
      </c>
      <c r="D25" s="213"/>
      <c r="E25" s="213"/>
      <c r="F25" s="213"/>
      <c r="G25" s="213"/>
      <c r="H25" s="213"/>
      <c r="I25" s="232"/>
      <c r="J25" s="233"/>
      <c r="K25" s="216"/>
      <c r="L25" s="216"/>
      <c r="M25" s="217"/>
      <c r="N25" s="214"/>
      <c r="O25" s="215"/>
      <c r="P25" s="216"/>
      <c r="Q25" s="216"/>
      <c r="R25" s="217"/>
      <c r="S25" s="214"/>
      <c r="T25" s="215"/>
      <c r="U25" s="216"/>
      <c r="V25" s="216"/>
      <c r="W25" s="217"/>
      <c r="X25" s="214"/>
      <c r="Y25" s="215"/>
      <c r="Z25" s="216"/>
      <c r="AA25" s="216"/>
      <c r="AB25" s="218"/>
      <c r="AC25" s="214"/>
      <c r="AD25" s="215"/>
      <c r="AE25" s="216"/>
      <c r="AF25" s="216"/>
      <c r="AG25" s="218"/>
      <c r="AH25" s="267"/>
      <c r="AI25" s="157"/>
      <c r="AJ25" s="158"/>
      <c r="AK25" s="159"/>
      <c r="AL25" s="269"/>
      <c r="AN25" s="14">
        <v>3</v>
      </c>
      <c r="AO25" s="12" t="s">
        <v>3</v>
      </c>
      <c r="AP25" s="12">
        <v>4</v>
      </c>
      <c r="AQ25" s="179"/>
      <c r="AR25" s="237">
        <v>2</v>
      </c>
      <c r="AS25" s="238" t="s">
        <v>3</v>
      </c>
      <c r="AT25" s="238">
        <v>5</v>
      </c>
      <c r="AU25" s="238" t="s">
        <v>316</v>
      </c>
      <c r="AV25" s="238"/>
      <c r="AW25" s="238" t="s">
        <v>317</v>
      </c>
      <c r="AX25" s="278"/>
      <c r="AY25" s="278"/>
      <c r="AZ25" s="278"/>
      <c r="BA25" s="278"/>
      <c r="BB25" s="278"/>
      <c r="BC25" s="278"/>
      <c r="BD25" s="236">
        <v>1</v>
      </c>
      <c r="BE25" s="236">
        <v>3</v>
      </c>
    </row>
    <row r="26" spans="1:57" ht="42" customHeight="1" thickBot="1">
      <c r="A26" s="260">
        <v>2</v>
      </c>
      <c r="B26" s="135">
        <v>6</v>
      </c>
      <c r="C26" s="191" t="s">
        <v>316</v>
      </c>
      <c r="D26" s="277">
        <v>0</v>
      </c>
      <c r="E26" s="275" t="s">
        <v>301</v>
      </c>
      <c r="F26" s="219" t="s">
        <v>2</v>
      </c>
      <c r="G26" s="275">
        <v>3</v>
      </c>
      <c r="H26" s="276" t="s">
        <v>301</v>
      </c>
      <c r="I26" s="271"/>
      <c r="J26" s="265"/>
      <c r="K26" s="211"/>
      <c r="L26" s="265"/>
      <c r="M26" s="279"/>
      <c r="N26" s="272">
        <v>3</v>
      </c>
      <c r="O26" s="273"/>
      <c r="P26" s="212" t="s">
        <v>2</v>
      </c>
      <c r="Q26" s="273">
        <v>1</v>
      </c>
      <c r="R26" s="274"/>
      <c r="S26" s="272">
        <v>0</v>
      </c>
      <c r="T26" s="273"/>
      <c r="U26" s="212" t="s">
        <v>2</v>
      </c>
      <c r="V26" s="273">
        <v>3</v>
      </c>
      <c r="W26" s="274"/>
      <c r="X26" s="272">
        <v>1</v>
      </c>
      <c r="Y26" s="273"/>
      <c r="Z26" s="212" t="s">
        <v>2</v>
      </c>
      <c r="AA26" s="273">
        <v>3</v>
      </c>
      <c r="AB26" s="274"/>
      <c r="AC26" s="272">
        <v>3</v>
      </c>
      <c r="AD26" s="273"/>
      <c r="AE26" s="212" t="s">
        <v>2</v>
      </c>
      <c r="AF26" s="273">
        <v>1</v>
      </c>
      <c r="AG26" s="274"/>
      <c r="AH26" s="266">
        <v>7</v>
      </c>
      <c r="AI26" s="160">
        <v>7</v>
      </c>
      <c r="AJ26" s="156" t="s">
        <v>2</v>
      </c>
      <c r="AK26" s="161">
        <v>11</v>
      </c>
      <c r="AL26" s="268">
        <v>4</v>
      </c>
      <c r="AM26" s="5"/>
      <c r="AN26" s="14">
        <v>5</v>
      </c>
      <c r="AO26" s="12" t="s">
        <v>3</v>
      </c>
      <c r="AP26" s="12">
        <v>3</v>
      </c>
      <c r="AQ26" s="179"/>
      <c r="AR26" s="240">
        <v>3</v>
      </c>
      <c r="AS26" s="241" t="s">
        <v>3</v>
      </c>
      <c r="AT26" s="241">
        <v>4</v>
      </c>
      <c r="AU26" s="241" t="s">
        <v>318</v>
      </c>
      <c r="AV26" s="241"/>
      <c r="AW26" s="241" t="s">
        <v>319</v>
      </c>
      <c r="AX26" s="280"/>
      <c r="AY26" s="280"/>
      <c r="AZ26" s="280"/>
      <c r="BA26" s="280"/>
      <c r="BB26" s="280"/>
      <c r="BC26" s="280"/>
      <c r="BD26" s="242">
        <v>3</v>
      </c>
      <c r="BE26" s="242">
        <v>0</v>
      </c>
    </row>
    <row r="27" spans="1:57" ht="42" customHeight="1" thickBot="1" thickTop="1">
      <c r="A27" s="261"/>
      <c r="B27" s="136"/>
      <c r="C27" s="192" t="s">
        <v>311</v>
      </c>
      <c r="D27" s="220" t="s">
        <v>301</v>
      </c>
      <c r="E27" s="221" t="s">
        <v>301</v>
      </c>
      <c r="F27" s="222" t="s">
        <v>301</v>
      </c>
      <c r="G27" s="222" t="s">
        <v>301</v>
      </c>
      <c r="H27" s="223" t="s">
        <v>301</v>
      </c>
      <c r="I27" s="213"/>
      <c r="J27" s="213"/>
      <c r="K27" s="213"/>
      <c r="L27" s="213"/>
      <c r="M27" s="213"/>
      <c r="N27" s="214"/>
      <c r="O27" s="215"/>
      <c r="P27" s="216"/>
      <c r="Q27" s="216"/>
      <c r="R27" s="217"/>
      <c r="S27" s="214"/>
      <c r="T27" s="215"/>
      <c r="U27" s="216"/>
      <c r="V27" s="216"/>
      <c r="W27" s="217"/>
      <c r="X27" s="214"/>
      <c r="Y27" s="215"/>
      <c r="Z27" s="216"/>
      <c r="AA27" s="216"/>
      <c r="AB27" s="218"/>
      <c r="AC27" s="214"/>
      <c r="AD27" s="215"/>
      <c r="AE27" s="216"/>
      <c r="AF27" s="216"/>
      <c r="AG27" s="218"/>
      <c r="AH27" s="267"/>
      <c r="AI27" s="157"/>
      <c r="AJ27" s="158"/>
      <c r="AK27" s="159"/>
      <c r="AL27" s="269"/>
      <c r="AN27" s="14">
        <v>1</v>
      </c>
      <c r="AO27" s="12" t="s">
        <v>3</v>
      </c>
      <c r="AP27" s="12">
        <v>2</v>
      </c>
      <c r="AQ27" s="179"/>
      <c r="AR27" s="249">
        <v>4</v>
      </c>
      <c r="AS27" s="243" t="s">
        <v>3</v>
      </c>
      <c r="AT27" s="243">
        <v>6</v>
      </c>
      <c r="AU27" s="243" t="s">
        <v>319</v>
      </c>
      <c r="AV27" s="243"/>
      <c r="AW27" s="243" t="s">
        <v>315</v>
      </c>
      <c r="AX27" s="244"/>
      <c r="AY27" s="244"/>
      <c r="AZ27" s="244"/>
      <c r="BA27" s="244"/>
      <c r="BB27" s="244"/>
      <c r="BC27" s="244"/>
      <c r="BD27" s="245">
        <v>3</v>
      </c>
      <c r="BE27" s="245">
        <v>2</v>
      </c>
    </row>
    <row r="28" spans="1:57" ht="42" customHeight="1">
      <c r="A28" s="260">
        <v>3</v>
      </c>
      <c r="B28" s="135">
        <v>10</v>
      </c>
      <c r="C28" s="191" t="s">
        <v>318</v>
      </c>
      <c r="D28" s="277">
        <v>2</v>
      </c>
      <c r="E28" s="275" t="s">
        <v>301</v>
      </c>
      <c r="F28" s="219" t="s">
        <v>2</v>
      </c>
      <c r="G28" s="275">
        <v>3</v>
      </c>
      <c r="H28" s="276" t="s">
        <v>301</v>
      </c>
      <c r="I28" s="277">
        <v>1</v>
      </c>
      <c r="J28" s="275" t="s">
        <v>301</v>
      </c>
      <c r="K28" s="219" t="s">
        <v>2</v>
      </c>
      <c r="L28" s="275">
        <v>3</v>
      </c>
      <c r="M28" s="276" t="s">
        <v>301</v>
      </c>
      <c r="N28" s="271"/>
      <c r="O28" s="265"/>
      <c r="P28" s="211"/>
      <c r="Q28" s="265"/>
      <c r="R28" s="279"/>
      <c r="S28" s="272">
        <v>3</v>
      </c>
      <c r="T28" s="273"/>
      <c r="U28" s="212" t="s">
        <v>2</v>
      </c>
      <c r="V28" s="273">
        <v>0</v>
      </c>
      <c r="W28" s="274"/>
      <c r="X28" s="272">
        <v>1</v>
      </c>
      <c r="Y28" s="273"/>
      <c r="Z28" s="212" t="s">
        <v>2</v>
      </c>
      <c r="AA28" s="273">
        <v>3</v>
      </c>
      <c r="AB28" s="274"/>
      <c r="AC28" s="272">
        <v>3</v>
      </c>
      <c r="AD28" s="273"/>
      <c r="AE28" s="212" t="s">
        <v>2</v>
      </c>
      <c r="AF28" s="273">
        <v>1</v>
      </c>
      <c r="AG28" s="274"/>
      <c r="AH28" s="266">
        <v>7</v>
      </c>
      <c r="AI28" s="160">
        <v>10</v>
      </c>
      <c r="AJ28" s="156" t="s">
        <v>2</v>
      </c>
      <c r="AK28" s="161">
        <v>10</v>
      </c>
      <c r="AL28" s="268">
        <v>5</v>
      </c>
      <c r="AM28" s="5"/>
      <c r="AN28" s="14">
        <v>3</v>
      </c>
      <c r="AO28" s="12" t="s">
        <v>3</v>
      </c>
      <c r="AP28" s="12">
        <v>1</v>
      </c>
      <c r="AQ28" s="179"/>
      <c r="AR28" s="207">
        <v>3</v>
      </c>
      <c r="AS28" s="208" t="s">
        <v>3</v>
      </c>
      <c r="AT28" s="208">
        <v>5</v>
      </c>
      <c r="AU28" s="208" t="s">
        <v>318</v>
      </c>
      <c r="AV28" s="208"/>
      <c r="AW28" s="208" t="s">
        <v>317</v>
      </c>
      <c r="AX28" s="209"/>
      <c r="AY28" s="209"/>
      <c r="AZ28" s="209"/>
      <c r="BA28" s="209"/>
      <c r="BB28" s="209"/>
      <c r="BC28" s="209"/>
      <c r="BD28" s="235">
        <v>1</v>
      </c>
      <c r="BE28" s="235">
        <v>3</v>
      </c>
    </row>
    <row r="29" spans="1:57" ht="42" customHeight="1" thickBot="1">
      <c r="A29" s="261"/>
      <c r="B29" s="136"/>
      <c r="C29" s="192" t="s">
        <v>320</v>
      </c>
      <c r="D29" s="220" t="s">
        <v>301</v>
      </c>
      <c r="E29" s="221" t="s">
        <v>301</v>
      </c>
      <c r="F29" s="222" t="s">
        <v>301</v>
      </c>
      <c r="G29" s="222" t="s">
        <v>301</v>
      </c>
      <c r="H29" s="223" t="s">
        <v>301</v>
      </c>
      <c r="I29" s="220" t="s">
        <v>301</v>
      </c>
      <c r="J29" s="221" t="s">
        <v>301</v>
      </c>
      <c r="K29" s="222" t="s">
        <v>301</v>
      </c>
      <c r="L29" s="222" t="s">
        <v>301</v>
      </c>
      <c r="M29" s="223" t="s">
        <v>301</v>
      </c>
      <c r="N29" s="213"/>
      <c r="O29" s="213"/>
      <c r="P29" s="213"/>
      <c r="Q29" s="213"/>
      <c r="R29" s="213"/>
      <c r="S29" s="214"/>
      <c r="T29" s="215"/>
      <c r="U29" s="216"/>
      <c r="V29" s="216"/>
      <c r="W29" s="217"/>
      <c r="X29" s="214"/>
      <c r="Y29" s="215"/>
      <c r="Z29" s="216"/>
      <c r="AA29" s="216"/>
      <c r="AB29" s="218"/>
      <c r="AC29" s="214"/>
      <c r="AD29" s="215"/>
      <c r="AE29" s="216"/>
      <c r="AF29" s="216"/>
      <c r="AG29" s="218"/>
      <c r="AH29" s="267"/>
      <c r="AI29" s="157"/>
      <c r="AJ29" s="158"/>
      <c r="AK29" s="159"/>
      <c r="AL29" s="269"/>
      <c r="AN29" s="14">
        <v>4</v>
      </c>
      <c r="AO29" s="12" t="s">
        <v>3</v>
      </c>
      <c r="AP29" s="12">
        <v>5</v>
      </c>
      <c r="AQ29" s="179"/>
      <c r="AR29" s="246">
        <v>1</v>
      </c>
      <c r="AS29" s="247" t="s">
        <v>3</v>
      </c>
      <c r="AT29" s="247">
        <v>2</v>
      </c>
      <c r="AU29" s="247" t="s">
        <v>314</v>
      </c>
      <c r="AV29" s="247"/>
      <c r="AW29" s="247" t="s">
        <v>316</v>
      </c>
      <c r="AX29" s="259"/>
      <c r="AY29" s="259"/>
      <c r="AZ29" s="259"/>
      <c r="BA29" s="259"/>
      <c r="BB29" s="259"/>
      <c r="BC29" s="259"/>
      <c r="BD29" s="248">
        <v>3</v>
      </c>
      <c r="BE29" s="248">
        <v>0</v>
      </c>
    </row>
    <row r="30" spans="1:57" ht="42" customHeight="1" thickTop="1">
      <c r="A30" s="260">
        <v>4</v>
      </c>
      <c r="B30" s="135">
        <v>7</v>
      </c>
      <c r="C30" s="191" t="s">
        <v>319</v>
      </c>
      <c r="D30" s="277">
        <v>1</v>
      </c>
      <c r="E30" s="275" t="s">
        <v>301</v>
      </c>
      <c r="F30" s="219" t="s">
        <v>2</v>
      </c>
      <c r="G30" s="275">
        <v>3</v>
      </c>
      <c r="H30" s="276" t="s">
        <v>301</v>
      </c>
      <c r="I30" s="277">
        <v>3</v>
      </c>
      <c r="J30" s="275" t="s">
        <v>301</v>
      </c>
      <c r="K30" s="219" t="s">
        <v>2</v>
      </c>
      <c r="L30" s="275">
        <v>0</v>
      </c>
      <c r="M30" s="276" t="s">
        <v>301</v>
      </c>
      <c r="N30" s="277">
        <v>0</v>
      </c>
      <c r="O30" s="275" t="s">
        <v>301</v>
      </c>
      <c r="P30" s="219" t="s">
        <v>2</v>
      </c>
      <c r="Q30" s="275">
        <v>3</v>
      </c>
      <c r="R30" s="276" t="s">
        <v>301</v>
      </c>
      <c r="S30" s="271"/>
      <c r="T30" s="265"/>
      <c r="U30" s="224"/>
      <c r="V30" s="265"/>
      <c r="W30" s="279"/>
      <c r="X30" s="272">
        <v>3</v>
      </c>
      <c r="Y30" s="273"/>
      <c r="Z30" s="212" t="s">
        <v>2</v>
      </c>
      <c r="AA30" s="273">
        <v>0</v>
      </c>
      <c r="AB30" s="274"/>
      <c r="AC30" s="272">
        <v>3</v>
      </c>
      <c r="AD30" s="273"/>
      <c r="AE30" s="212" t="s">
        <v>2</v>
      </c>
      <c r="AF30" s="273">
        <v>2</v>
      </c>
      <c r="AG30" s="274"/>
      <c r="AH30" s="266">
        <v>8</v>
      </c>
      <c r="AI30" s="160">
        <v>10</v>
      </c>
      <c r="AJ30" s="156" t="s">
        <v>2</v>
      </c>
      <c r="AK30" s="161">
        <v>8</v>
      </c>
      <c r="AL30" s="268">
        <v>2</v>
      </c>
      <c r="AM30" s="5"/>
      <c r="AN30" s="14">
        <v>1</v>
      </c>
      <c r="AO30" s="12" t="s">
        <v>3</v>
      </c>
      <c r="AP30" s="12">
        <v>4</v>
      </c>
      <c r="AQ30" s="179"/>
      <c r="AR30" s="249">
        <v>2</v>
      </c>
      <c r="AS30" s="243" t="s">
        <v>3</v>
      </c>
      <c r="AT30" s="243">
        <v>6</v>
      </c>
      <c r="AU30" s="243" t="s">
        <v>316</v>
      </c>
      <c r="AV30" s="243"/>
      <c r="AW30" s="243" t="s">
        <v>315</v>
      </c>
      <c r="AX30" s="250"/>
      <c r="AY30" s="250"/>
      <c r="AZ30" s="250"/>
      <c r="BA30" s="250"/>
      <c r="BB30" s="250"/>
      <c r="BC30" s="250"/>
      <c r="BD30" s="245">
        <v>3</v>
      </c>
      <c r="BE30" s="245">
        <v>1</v>
      </c>
    </row>
    <row r="31" spans="1:57" ht="42" customHeight="1" thickBot="1">
      <c r="A31" s="261"/>
      <c r="B31" s="136"/>
      <c r="C31" s="192" t="s">
        <v>310</v>
      </c>
      <c r="D31" s="220" t="s">
        <v>301</v>
      </c>
      <c r="E31" s="221" t="s">
        <v>301</v>
      </c>
      <c r="F31" s="222" t="s">
        <v>301</v>
      </c>
      <c r="G31" s="222" t="s">
        <v>301</v>
      </c>
      <c r="H31" s="223" t="s">
        <v>301</v>
      </c>
      <c r="I31" s="220" t="s">
        <v>301</v>
      </c>
      <c r="J31" s="221" t="s">
        <v>301</v>
      </c>
      <c r="K31" s="222" t="s">
        <v>301</v>
      </c>
      <c r="L31" s="222" t="s">
        <v>301</v>
      </c>
      <c r="M31" s="223" t="s">
        <v>301</v>
      </c>
      <c r="N31" s="220" t="s">
        <v>301</v>
      </c>
      <c r="O31" s="221" t="s">
        <v>301</v>
      </c>
      <c r="P31" s="222" t="s">
        <v>301</v>
      </c>
      <c r="Q31" s="222" t="s">
        <v>301</v>
      </c>
      <c r="R31" s="223" t="s">
        <v>301</v>
      </c>
      <c r="S31" s="225"/>
      <c r="T31" s="226"/>
      <c r="U31" s="226"/>
      <c r="V31" s="226"/>
      <c r="W31" s="227"/>
      <c r="X31" s="214"/>
      <c r="Y31" s="215"/>
      <c r="Z31" s="216"/>
      <c r="AA31" s="216"/>
      <c r="AB31" s="218"/>
      <c r="AC31" s="214"/>
      <c r="AD31" s="215"/>
      <c r="AE31" s="216"/>
      <c r="AF31" s="216"/>
      <c r="AG31" s="218"/>
      <c r="AH31" s="267"/>
      <c r="AI31" s="157"/>
      <c r="AJ31" s="158"/>
      <c r="AK31" s="159"/>
      <c r="AL31" s="269"/>
      <c r="AN31" s="12">
        <v>2</v>
      </c>
      <c r="AO31" s="12" t="s">
        <v>3</v>
      </c>
      <c r="AP31" s="12">
        <v>3</v>
      </c>
      <c r="AQ31" s="179"/>
      <c r="AR31" s="237">
        <v>1</v>
      </c>
      <c r="AS31" s="238" t="s">
        <v>3</v>
      </c>
      <c r="AT31" s="238">
        <v>3</v>
      </c>
      <c r="AU31" s="238" t="s">
        <v>314</v>
      </c>
      <c r="AV31" s="238"/>
      <c r="AW31" s="238" t="s">
        <v>318</v>
      </c>
      <c r="AX31" s="278"/>
      <c r="AY31" s="278"/>
      <c r="AZ31" s="278"/>
      <c r="BA31" s="278"/>
      <c r="BB31" s="278"/>
      <c r="BC31" s="278"/>
      <c r="BD31" s="236">
        <v>3</v>
      </c>
      <c r="BE31" s="236">
        <v>2</v>
      </c>
    </row>
    <row r="32" spans="1:57" ht="42" customHeight="1" thickBot="1">
      <c r="A32" s="260">
        <v>5</v>
      </c>
      <c r="B32" s="135">
        <v>3</v>
      </c>
      <c r="C32" s="189" t="s">
        <v>317</v>
      </c>
      <c r="D32" s="277">
        <v>0</v>
      </c>
      <c r="E32" s="275" t="s">
        <v>301</v>
      </c>
      <c r="F32" s="219" t="s">
        <v>2</v>
      </c>
      <c r="G32" s="275">
        <v>3</v>
      </c>
      <c r="H32" s="276" t="s">
        <v>301</v>
      </c>
      <c r="I32" s="277">
        <v>3</v>
      </c>
      <c r="J32" s="275" t="s">
        <v>301</v>
      </c>
      <c r="K32" s="219" t="s">
        <v>2</v>
      </c>
      <c r="L32" s="275">
        <v>1</v>
      </c>
      <c r="M32" s="276" t="s">
        <v>301</v>
      </c>
      <c r="N32" s="277">
        <v>3</v>
      </c>
      <c r="O32" s="275" t="s">
        <v>301</v>
      </c>
      <c r="P32" s="219" t="s">
        <v>2</v>
      </c>
      <c r="Q32" s="275">
        <v>1</v>
      </c>
      <c r="R32" s="276" t="s">
        <v>301</v>
      </c>
      <c r="S32" s="277">
        <v>0</v>
      </c>
      <c r="T32" s="275" t="s">
        <v>301</v>
      </c>
      <c r="U32" s="219" t="s">
        <v>2</v>
      </c>
      <c r="V32" s="275">
        <v>3</v>
      </c>
      <c r="W32" s="276" t="s">
        <v>301</v>
      </c>
      <c r="X32" s="271"/>
      <c r="Y32" s="265"/>
      <c r="Z32" s="224"/>
      <c r="AA32" s="265"/>
      <c r="AB32" s="265"/>
      <c r="AC32" s="272">
        <v>3</v>
      </c>
      <c r="AD32" s="273"/>
      <c r="AE32" s="212" t="s">
        <v>2</v>
      </c>
      <c r="AF32" s="273">
        <v>0</v>
      </c>
      <c r="AG32" s="274"/>
      <c r="AH32" s="266">
        <v>8</v>
      </c>
      <c r="AI32" s="160">
        <v>9</v>
      </c>
      <c r="AJ32" s="156" t="s">
        <v>2</v>
      </c>
      <c r="AK32" s="161">
        <v>8</v>
      </c>
      <c r="AL32" s="268">
        <v>3</v>
      </c>
      <c r="AN32" s="12">
        <v>4</v>
      </c>
      <c r="AO32" s="12" t="s">
        <v>3</v>
      </c>
      <c r="AP32" s="12">
        <v>2</v>
      </c>
      <c r="AQ32" s="7"/>
      <c r="AR32" s="240">
        <v>4</v>
      </c>
      <c r="AS32" s="241" t="s">
        <v>3</v>
      </c>
      <c r="AT32" s="241">
        <v>5</v>
      </c>
      <c r="AU32" s="241" t="s">
        <v>319</v>
      </c>
      <c r="AV32" s="241"/>
      <c r="AW32" s="241" t="s">
        <v>317</v>
      </c>
      <c r="AX32" s="262"/>
      <c r="AY32" s="262"/>
      <c r="AZ32" s="262"/>
      <c r="BA32" s="262"/>
      <c r="BB32" s="262"/>
      <c r="BC32" s="252"/>
      <c r="BD32" s="242">
        <v>3</v>
      </c>
      <c r="BE32" s="242">
        <v>0</v>
      </c>
    </row>
    <row r="33" spans="1:57" ht="42" customHeight="1" thickBot="1" thickTop="1">
      <c r="A33" s="261"/>
      <c r="B33" s="136"/>
      <c r="C33" s="190" t="s">
        <v>313</v>
      </c>
      <c r="D33" s="220" t="s">
        <v>301</v>
      </c>
      <c r="E33" s="221" t="s">
        <v>301</v>
      </c>
      <c r="F33" s="222" t="s">
        <v>301</v>
      </c>
      <c r="G33" s="222" t="s">
        <v>301</v>
      </c>
      <c r="H33" s="223" t="s">
        <v>301</v>
      </c>
      <c r="I33" s="220" t="s">
        <v>301</v>
      </c>
      <c r="J33" s="221" t="s">
        <v>301</v>
      </c>
      <c r="K33" s="222" t="s">
        <v>301</v>
      </c>
      <c r="L33" s="222" t="s">
        <v>301</v>
      </c>
      <c r="M33" s="223" t="s">
        <v>301</v>
      </c>
      <c r="N33" s="220" t="s">
        <v>301</v>
      </c>
      <c r="O33" s="221" t="s">
        <v>301</v>
      </c>
      <c r="P33" s="222" t="s">
        <v>301</v>
      </c>
      <c r="Q33" s="222" t="s">
        <v>301</v>
      </c>
      <c r="R33" s="223" t="s">
        <v>301</v>
      </c>
      <c r="S33" s="220" t="s">
        <v>301</v>
      </c>
      <c r="T33" s="221" t="s">
        <v>301</v>
      </c>
      <c r="U33" s="222" t="s">
        <v>301</v>
      </c>
      <c r="V33" s="222" t="s">
        <v>301</v>
      </c>
      <c r="W33" s="223" t="s">
        <v>301</v>
      </c>
      <c r="X33" s="225"/>
      <c r="Y33" s="226"/>
      <c r="Z33" s="226"/>
      <c r="AA33" s="226"/>
      <c r="AB33" s="226"/>
      <c r="AC33" s="214"/>
      <c r="AD33" s="215"/>
      <c r="AE33" s="216"/>
      <c r="AF33" s="216"/>
      <c r="AG33" s="218"/>
      <c r="AH33" s="267"/>
      <c r="AI33" s="157"/>
      <c r="AJ33" s="158"/>
      <c r="AK33" s="159"/>
      <c r="AL33" s="269"/>
      <c r="AN33" s="12">
        <v>5</v>
      </c>
      <c r="AO33" s="12" t="s">
        <v>3</v>
      </c>
      <c r="AP33" s="12">
        <v>1</v>
      </c>
      <c r="AQ33" s="7"/>
      <c r="AR33" s="249">
        <v>5</v>
      </c>
      <c r="AS33" s="243" t="s">
        <v>3</v>
      </c>
      <c r="AT33" s="243">
        <v>6</v>
      </c>
      <c r="AU33" s="243" t="s">
        <v>317</v>
      </c>
      <c r="AV33" s="243"/>
      <c r="AW33" s="243" t="s">
        <v>315</v>
      </c>
      <c r="AX33" s="258"/>
      <c r="AY33" s="258"/>
      <c r="AZ33" s="258"/>
      <c r="BA33" s="258"/>
      <c r="BB33" s="258"/>
      <c r="BC33" s="258"/>
      <c r="BD33" s="245">
        <v>3</v>
      </c>
      <c r="BE33" s="245">
        <v>0</v>
      </c>
    </row>
    <row r="34" spans="1:57" ht="42" customHeight="1">
      <c r="A34" s="260">
        <v>6</v>
      </c>
      <c r="B34" s="135">
        <v>11</v>
      </c>
      <c r="C34" s="191" t="s">
        <v>315</v>
      </c>
      <c r="D34" s="277">
        <v>1</v>
      </c>
      <c r="E34" s="275" t="s">
        <v>301</v>
      </c>
      <c r="F34" s="219" t="s">
        <v>2</v>
      </c>
      <c r="G34" s="275">
        <v>3</v>
      </c>
      <c r="H34" s="276" t="s">
        <v>301</v>
      </c>
      <c r="I34" s="277">
        <v>1</v>
      </c>
      <c r="J34" s="275" t="s">
        <v>301</v>
      </c>
      <c r="K34" s="219" t="s">
        <v>2</v>
      </c>
      <c r="L34" s="275">
        <v>3</v>
      </c>
      <c r="M34" s="276" t="s">
        <v>301</v>
      </c>
      <c r="N34" s="277">
        <v>1</v>
      </c>
      <c r="O34" s="275" t="s">
        <v>301</v>
      </c>
      <c r="P34" s="219" t="s">
        <v>2</v>
      </c>
      <c r="Q34" s="275">
        <v>3</v>
      </c>
      <c r="R34" s="276" t="s">
        <v>301</v>
      </c>
      <c r="S34" s="277">
        <v>2</v>
      </c>
      <c r="T34" s="275" t="s">
        <v>301</v>
      </c>
      <c r="U34" s="219" t="s">
        <v>2</v>
      </c>
      <c r="V34" s="275">
        <v>3</v>
      </c>
      <c r="W34" s="276" t="s">
        <v>301</v>
      </c>
      <c r="X34" s="277">
        <v>0</v>
      </c>
      <c r="Y34" s="275" t="s">
        <v>301</v>
      </c>
      <c r="Z34" s="219" t="s">
        <v>2</v>
      </c>
      <c r="AA34" s="275">
        <v>3</v>
      </c>
      <c r="AB34" s="276" t="s">
        <v>301</v>
      </c>
      <c r="AC34" s="271"/>
      <c r="AD34" s="265"/>
      <c r="AE34" s="224"/>
      <c r="AF34" s="265"/>
      <c r="AG34" s="265"/>
      <c r="AH34" s="266">
        <v>5</v>
      </c>
      <c r="AI34" s="160">
        <v>5</v>
      </c>
      <c r="AJ34" s="156" t="s">
        <v>2</v>
      </c>
      <c r="AK34" s="161">
        <v>15</v>
      </c>
      <c r="AL34" s="268">
        <v>6</v>
      </c>
      <c r="AN34" s="7"/>
      <c r="AO34" s="7"/>
      <c r="AP34" s="7"/>
      <c r="AQ34" s="7"/>
      <c r="AR34" s="237">
        <v>1</v>
      </c>
      <c r="AS34" s="238" t="s">
        <v>3</v>
      </c>
      <c r="AT34" s="238">
        <v>4</v>
      </c>
      <c r="AU34" s="238" t="s">
        <v>314</v>
      </c>
      <c r="AV34" s="238"/>
      <c r="AW34" s="238" t="s">
        <v>319</v>
      </c>
      <c r="AX34" s="239"/>
      <c r="AY34" s="239"/>
      <c r="AZ34" s="239"/>
      <c r="BA34" s="239"/>
      <c r="BB34" s="239"/>
      <c r="BC34" s="239"/>
      <c r="BD34" s="236">
        <v>3</v>
      </c>
      <c r="BE34" s="236">
        <v>1</v>
      </c>
    </row>
    <row r="35" spans="1:57" ht="42" customHeight="1" thickBot="1">
      <c r="A35" s="261"/>
      <c r="B35" s="136"/>
      <c r="C35" s="192" t="s">
        <v>311</v>
      </c>
      <c r="D35" s="220" t="s">
        <v>301</v>
      </c>
      <c r="E35" s="221" t="s">
        <v>301</v>
      </c>
      <c r="F35" s="222" t="s">
        <v>301</v>
      </c>
      <c r="G35" s="222" t="s">
        <v>301</v>
      </c>
      <c r="H35" s="223" t="s">
        <v>301</v>
      </c>
      <c r="I35" s="220" t="s">
        <v>301</v>
      </c>
      <c r="J35" s="221" t="s">
        <v>301</v>
      </c>
      <c r="K35" s="222" t="s">
        <v>301</v>
      </c>
      <c r="L35" s="222" t="s">
        <v>301</v>
      </c>
      <c r="M35" s="223" t="s">
        <v>301</v>
      </c>
      <c r="N35" s="220" t="s">
        <v>301</v>
      </c>
      <c r="O35" s="221" t="s">
        <v>301</v>
      </c>
      <c r="P35" s="222" t="s">
        <v>301</v>
      </c>
      <c r="Q35" s="222" t="s">
        <v>301</v>
      </c>
      <c r="R35" s="223" t="s">
        <v>301</v>
      </c>
      <c r="S35" s="220" t="s">
        <v>301</v>
      </c>
      <c r="T35" s="221" t="s">
        <v>301</v>
      </c>
      <c r="U35" s="222" t="s">
        <v>301</v>
      </c>
      <c r="V35" s="222" t="s">
        <v>301</v>
      </c>
      <c r="W35" s="223" t="s">
        <v>301</v>
      </c>
      <c r="X35" s="220" t="s">
        <v>301</v>
      </c>
      <c r="Y35" s="221" t="s">
        <v>301</v>
      </c>
      <c r="Z35" s="222" t="s">
        <v>301</v>
      </c>
      <c r="AA35" s="222" t="s">
        <v>301</v>
      </c>
      <c r="AB35" s="223" t="s">
        <v>301</v>
      </c>
      <c r="AC35" s="225"/>
      <c r="AD35" s="226"/>
      <c r="AE35" s="226"/>
      <c r="AF35" s="226"/>
      <c r="AG35" s="226"/>
      <c r="AH35" s="267"/>
      <c r="AI35" s="157"/>
      <c r="AJ35" s="158"/>
      <c r="AK35" s="159"/>
      <c r="AL35" s="269"/>
      <c r="AN35" s="7"/>
      <c r="AO35" s="7"/>
      <c r="AP35" s="7"/>
      <c r="AQ35" s="7"/>
      <c r="AR35" s="240">
        <v>2</v>
      </c>
      <c r="AS35" s="241" t="s">
        <v>3</v>
      </c>
      <c r="AT35" s="241">
        <v>3</v>
      </c>
      <c r="AU35" s="241" t="s">
        <v>316</v>
      </c>
      <c r="AV35" s="241"/>
      <c r="AW35" s="241" t="s">
        <v>318</v>
      </c>
      <c r="AX35" s="251"/>
      <c r="AY35" s="251"/>
      <c r="AZ35" s="251"/>
      <c r="BA35" s="251"/>
      <c r="BB35" s="251"/>
      <c r="BC35" s="251"/>
      <c r="BD35" s="242">
        <v>3</v>
      </c>
      <c r="BE35" s="242">
        <v>1</v>
      </c>
    </row>
    <row r="36" spans="1:57" ht="42" customHeight="1" thickTop="1">
      <c r="A36" s="90"/>
      <c r="B36" s="91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200"/>
      <c r="AI36" s="201"/>
      <c r="AJ36" s="201"/>
      <c r="AK36" s="201"/>
      <c r="AL36" s="202"/>
      <c r="AN36" s="7"/>
      <c r="AO36" s="7"/>
      <c r="AP36" s="7"/>
      <c r="AQ36" s="7"/>
      <c r="AR36" s="249">
        <v>3</v>
      </c>
      <c r="AS36" s="243" t="s">
        <v>3</v>
      </c>
      <c r="AT36" s="243">
        <v>6</v>
      </c>
      <c r="AU36" s="243" t="s">
        <v>318</v>
      </c>
      <c r="AV36" s="243"/>
      <c r="AW36" s="243" t="s">
        <v>315</v>
      </c>
      <c r="AX36" s="253"/>
      <c r="AY36" s="253"/>
      <c r="AZ36" s="253"/>
      <c r="BA36" s="253"/>
      <c r="BB36" s="253"/>
      <c r="BC36" s="253"/>
      <c r="BD36" s="245">
        <v>3</v>
      </c>
      <c r="BE36" s="245">
        <v>1</v>
      </c>
    </row>
    <row r="37" spans="1:57" ht="42" customHeight="1">
      <c r="A37" s="90"/>
      <c r="B37" s="91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200"/>
      <c r="AI37" s="201"/>
      <c r="AJ37" s="201"/>
      <c r="AK37" s="201"/>
      <c r="AL37" s="202"/>
      <c r="AN37" s="7"/>
      <c r="AO37" s="7"/>
      <c r="AP37" s="7"/>
      <c r="AQ37" s="7"/>
      <c r="AR37" s="237">
        <v>2</v>
      </c>
      <c r="AS37" s="238" t="s">
        <v>3</v>
      </c>
      <c r="AT37" s="238">
        <v>4</v>
      </c>
      <c r="AU37" s="238" t="s">
        <v>316</v>
      </c>
      <c r="AV37" s="238"/>
      <c r="AW37" s="238" t="s">
        <v>319</v>
      </c>
      <c r="AX37" s="239"/>
      <c r="AY37" s="239"/>
      <c r="AZ37" s="239"/>
      <c r="BA37" s="239"/>
      <c r="BB37" s="239"/>
      <c r="BC37" s="239"/>
      <c r="BD37" s="236">
        <v>0</v>
      </c>
      <c r="BE37" s="236">
        <v>3</v>
      </c>
    </row>
    <row r="38" spans="1:57" ht="42" customHeight="1" thickBot="1">
      <c r="A38" s="90"/>
      <c r="B38" s="91"/>
      <c r="C38" s="198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200"/>
      <c r="AI38" s="201"/>
      <c r="AJ38" s="201"/>
      <c r="AK38" s="201"/>
      <c r="AL38" s="202"/>
      <c r="AN38" s="7"/>
      <c r="AO38" s="7"/>
      <c r="AP38" s="7"/>
      <c r="AQ38" s="7"/>
      <c r="AR38" s="240">
        <v>1</v>
      </c>
      <c r="AS38" s="241" t="s">
        <v>3</v>
      </c>
      <c r="AT38" s="241">
        <v>5</v>
      </c>
      <c r="AU38" s="241" t="s">
        <v>314</v>
      </c>
      <c r="AV38" s="241"/>
      <c r="AW38" s="241" t="s">
        <v>317</v>
      </c>
      <c r="AX38" s="251"/>
      <c r="AY38" s="251"/>
      <c r="AZ38" s="251"/>
      <c r="BA38" s="251"/>
      <c r="BB38" s="251"/>
      <c r="BC38" s="251"/>
      <c r="BD38" s="242">
        <v>3</v>
      </c>
      <c r="BE38" s="242">
        <v>0</v>
      </c>
    </row>
    <row r="39" spans="2:55" ht="42" customHeight="1" thickBot="1" thickTop="1">
      <c r="B39" s="290" t="s">
        <v>133</v>
      </c>
      <c r="C39" s="290"/>
      <c r="D39" s="3" t="s">
        <v>302</v>
      </c>
      <c r="N39" s="255" t="s">
        <v>209</v>
      </c>
      <c r="S39" s="256" t="s">
        <v>84</v>
      </c>
      <c r="Z39" s="109"/>
      <c r="AA39" s="5"/>
      <c r="AB39" s="270"/>
      <c r="AC39" s="270"/>
      <c r="AN39" s="7"/>
      <c r="AO39" s="7"/>
      <c r="AP39" s="7"/>
      <c r="AQ39" s="7"/>
      <c r="AR39" s="230"/>
      <c r="AS39" s="230"/>
      <c r="AT39" s="230"/>
      <c r="AX39" s="209"/>
      <c r="AY39" s="209"/>
      <c r="AZ39" s="209"/>
      <c r="BA39" s="209"/>
      <c r="BB39" s="209"/>
      <c r="BC39" s="209"/>
    </row>
    <row r="40" spans="1:57" ht="42" customHeight="1" thickBot="1">
      <c r="A40" s="80"/>
      <c r="B40" s="81" t="s">
        <v>65</v>
      </c>
      <c r="C40" s="82"/>
      <c r="D40" s="285">
        <v>1</v>
      </c>
      <c r="E40" s="286"/>
      <c r="F40" s="286"/>
      <c r="G40" s="286"/>
      <c r="H40" s="291"/>
      <c r="I40" s="285">
        <v>2</v>
      </c>
      <c r="J40" s="286"/>
      <c r="K40" s="286"/>
      <c r="L40" s="286"/>
      <c r="M40" s="291"/>
      <c r="N40" s="285">
        <v>3</v>
      </c>
      <c r="O40" s="286"/>
      <c r="P40" s="286"/>
      <c r="Q40" s="286"/>
      <c r="R40" s="291"/>
      <c r="S40" s="285">
        <v>4</v>
      </c>
      <c r="T40" s="286"/>
      <c r="U40" s="286"/>
      <c r="V40" s="286"/>
      <c r="W40" s="291"/>
      <c r="X40" s="285">
        <v>5</v>
      </c>
      <c r="Y40" s="286"/>
      <c r="Z40" s="286"/>
      <c r="AA40" s="286"/>
      <c r="AB40" s="286"/>
      <c r="AC40" s="285">
        <v>6</v>
      </c>
      <c r="AD40" s="286"/>
      <c r="AE40" s="286"/>
      <c r="AF40" s="286"/>
      <c r="AG40" s="286"/>
      <c r="AH40" s="197" t="s">
        <v>45</v>
      </c>
      <c r="AI40" s="287" t="s">
        <v>46</v>
      </c>
      <c r="AJ40" s="288"/>
      <c r="AK40" s="289"/>
      <c r="AL40" s="84" t="s">
        <v>47</v>
      </c>
      <c r="AN40" s="7"/>
      <c r="AO40" s="7"/>
      <c r="AP40" s="7"/>
      <c r="AQ40" s="234" t="s">
        <v>48</v>
      </c>
      <c r="AU40" s="283" t="s">
        <v>1</v>
      </c>
      <c r="AV40" s="283"/>
      <c r="AW40" s="283"/>
      <c r="AX40" s="284"/>
      <c r="AY40" s="284"/>
      <c r="AZ40" s="284"/>
      <c r="BA40" s="284"/>
      <c r="BB40" s="284"/>
      <c r="BC40" s="284"/>
      <c r="BD40" s="206" t="s">
        <v>167</v>
      </c>
      <c r="BE40" s="206" t="s">
        <v>167</v>
      </c>
    </row>
    <row r="41" spans="1:57" ht="42" customHeight="1">
      <c r="A41" s="260">
        <v>1</v>
      </c>
      <c r="B41" s="135">
        <v>13</v>
      </c>
      <c r="C41" s="189" t="s">
        <v>321</v>
      </c>
      <c r="D41" s="271"/>
      <c r="E41" s="265"/>
      <c r="F41" s="211"/>
      <c r="G41" s="265"/>
      <c r="H41" s="265"/>
      <c r="I41" s="272">
        <v>3</v>
      </c>
      <c r="J41" s="273"/>
      <c r="K41" s="212" t="s">
        <v>2</v>
      </c>
      <c r="L41" s="273">
        <v>1</v>
      </c>
      <c r="M41" s="274"/>
      <c r="N41" s="272">
        <v>3</v>
      </c>
      <c r="O41" s="273"/>
      <c r="P41" s="212" t="s">
        <v>2</v>
      </c>
      <c r="Q41" s="273">
        <v>0</v>
      </c>
      <c r="R41" s="274"/>
      <c r="S41" s="272">
        <v>3</v>
      </c>
      <c r="T41" s="273"/>
      <c r="U41" s="212" t="s">
        <v>2</v>
      </c>
      <c r="V41" s="273">
        <v>0</v>
      </c>
      <c r="W41" s="274"/>
      <c r="X41" s="272">
        <v>3</v>
      </c>
      <c r="Y41" s="273"/>
      <c r="Z41" s="212" t="s">
        <v>2</v>
      </c>
      <c r="AA41" s="273">
        <v>0</v>
      </c>
      <c r="AB41" s="274"/>
      <c r="AC41" s="272">
        <v>3</v>
      </c>
      <c r="AD41" s="273"/>
      <c r="AE41" s="212" t="s">
        <v>2</v>
      </c>
      <c r="AF41" s="273">
        <v>0</v>
      </c>
      <c r="AG41" s="274"/>
      <c r="AH41" s="266">
        <v>10</v>
      </c>
      <c r="AI41" s="160">
        <v>15</v>
      </c>
      <c r="AJ41" s="156" t="s">
        <v>2</v>
      </c>
      <c r="AK41" s="161">
        <v>1</v>
      </c>
      <c r="AL41" s="268">
        <v>1</v>
      </c>
      <c r="AN41" s="7"/>
      <c r="AO41" s="7"/>
      <c r="AP41" s="7"/>
      <c r="AQ41" s="179"/>
      <c r="AR41" s="207">
        <v>1</v>
      </c>
      <c r="AS41" s="208" t="s">
        <v>3</v>
      </c>
      <c r="AT41" s="208">
        <v>6</v>
      </c>
      <c r="AU41" s="208" t="s">
        <v>321</v>
      </c>
      <c r="AV41" s="208"/>
      <c r="AW41" s="208" t="s">
        <v>322</v>
      </c>
      <c r="AX41" s="281"/>
      <c r="AY41" s="281"/>
      <c r="AZ41" s="281"/>
      <c r="BA41" s="281"/>
      <c r="BB41" s="281"/>
      <c r="BC41" s="210"/>
      <c r="BD41" s="235">
        <v>3</v>
      </c>
      <c r="BE41" s="235">
        <v>0</v>
      </c>
    </row>
    <row r="42" spans="1:57" ht="42" customHeight="1" thickBot="1">
      <c r="A42" s="261"/>
      <c r="B42" s="136"/>
      <c r="C42" s="190" t="s">
        <v>310</v>
      </c>
      <c r="D42" s="213"/>
      <c r="E42" s="213"/>
      <c r="F42" s="213"/>
      <c r="G42" s="213"/>
      <c r="H42" s="213"/>
      <c r="I42" s="232"/>
      <c r="J42" s="233"/>
      <c r="K42" s="216"/>
      <c r="L42" s="216"/>
      <c r="M42" s="217"/>
      <c r="N42" s="214"/>
      <c r="O42" s="215"/>
      <c r="P42" s="216"/>
      <c r="Q42" s="216"/>
      <c r="R42" s="217"/>
      <c r="S42" s="214"/>
      <c r="T42" s="215"/>
      <c r="U42" s="216"/>
      <c r="V42" s="216"/>
      <c r="W42" s="217"/>
      <c r="X42" s="214"/>
      <c r="Y42" s="215"/>
      <c r="Z42" s="216"/>
      <c r="AA42" s="216"/>
      <c r="AB42" s="218"/>
      <c r="AC42" s="214"/>
      <c r="AD42" s="215"/>
      <c r="AE42" s="216"/>
      <c r="AF42" s="216"/>
      <c r="AG42" s="218"/>
      <c r="AH42" s="267"/>
      <c r="AI42" s="157"/>
      <c r="AJ42" s="158"/>
      <c r="AK42" s="159"/>
      <c r="AL42" s="269"/>
      <c r="AN42" s="7"/>
      <c r="AO42" s="7"/>
      <c r="AP42" s="7"/>
      <c r="AQ42" s="179"/>
      <c r="AR42" s="237">
        <v>2</v>
      </c>
      <c r="AS42" s="238" t="s">
        <v>3</v>
      </c>
      <c r="AT42" s="238">
        <v>5</v>
      </c>
      <c r="AU42" s="238" t="s">
        <v>323</v>
      </c>
      <c r="AV42" s="238"/>
      <c r="AW42" s="238" t="s">
        <v>324</v>
      </c>
      <c r="AX42" s="278"/>
      <c r="AY42" s="278"/>
      <c r="AZ42" s="278"/>
      <c r="BA42" s="278"/>
      <c r="BB42" s="278"/>
      <c r="BC42" s="278"/>
      <c r="BD42" s="236">
        <v>0</v>
      </c>
      <c r="BE42" s="236">
        <v>3</v>
      </c>
    </row>
    <row r="43" spans="1:57" ht="42" customHeight="1" thickBot="1">
      <c r="A43" s="260">
        <v>2</v>
      </c>
      <c r="B43" s="135">
        <v>17</v>
      </c>
      <c r="C43" s="191" t="s">
        <v>323</v>
      </c>
      <c r="D43" s="277">
        <v>1</v>
      </c>
      <c r="E43" s="275" t="s">
        <v>301</v>
      </c>
      <c r="F43" s="219" t="s">
        <v>2</v>
      </c>
      <c r="G43" s="275">
        <v>3</v>
      </c>
      <c r="H43" s="276" t="s">
        <v>301</v>
      </c>
      <c r="I43" s="271"/>
      <c r="J43" s="265"/>
      <c r="K43" s="211"/>
      <c r="L43" s="265"/>
      <c r="M43" s="279"/>
      <c r="N43" s="272">
        <v>3</v>
      </c>
      <c r="O43" s="273"/>
      <c r="P43" s="212" t="s">
        <v>2</v>
      </c>
      <c r="Q43" s="273">
        <v>0</v>
      </c>
      <c r="R43" s="274"/>
      <c r="S43" s="272">
        <v>3</v>
      </c>
      <c r="T43" s="273"/>
      <c r="U43" s="212" t="s">
        <v>2</v>
      </c>
      <c r="V43" s="273">
        <v>0</v>
      </c>
      <c r="W43" s="274"/>
      <c r="X43" s="272">
        <v>0</v>
      </c>
      <c r="Y43" s="273"/>
      <c r="Z43" s="212" t="s">
        <v>2</v>
      </c>
      <c r="AA43" s="273">
        <v>3</v>
      </c>
      <c r="AB43" s="274"/>
      <c r="AC43" s="272">
        <v>0</v>
      </c>
      <c r="AD43" s="273"/>
      <c r="AE43" s="212" t="s">
        <v>2</v>
      </c>
      <c r="AF43" s="273">
        <v>3</v>
      </c>
      <c r="AG43" s="274"/>
      <c r="AH43" s="266">
        <v>7</v>
      </c>
      <c r="AI43" s="160">
        <v>7</v>
      </c>
      <c r="AJ43" s="156" t="s">
        <v>2</v>
      </c>
      <c r="AK43" s="161">
        <v>9</v>
      </c>
      <c r="AL43" s="268">
        <v>4</v>
      </c>
      <c r="AN43" s="282" t="s">
        <v>1</v>
      </c>
      <c r="AO43" s="282"/>
      <c r="AP43" s="282"/>
      <c r="AQ43" s="179"/>
      <c r="AR43" s="240">
        <v>3</v>
      </c>
      <c r="AS43" s="241" t="s">
        <v>3</v>
      </c>
      <c r="AT43" s="241">
        <v>4</v>
      </c>
      <c r="AU43" s="241" t="s">
        <v>325</v>
      </c>
      <c r="AV43" s="241"/>
      <c r="AW43" s="241" t="s">
        <v>326</v>
      </c>
      <c r="AX43" s="280"/>
      <c r="AY43" s="280"/>
      <c r="AZ43" s="280"/>
      <c r="BA43" s="280"/>
      <c r="BB43" s="280"/>
      <c r="BC43" s="280"/>
      <c r="BD43" s="242">
        <v>0</v>
      </c>
      <c r="BE43" s="242">
        <v>3</v>
      </c>
    </row>
    <row r="44" spans="1:57" ht="42" customHeight="1" thickBot="1" thickTop="1">
      <c r="A44" s="261"/>
      <c r="B44" s="136"/>
      <c r="C44" s="192" t="s">
        <v>327</v>
      </c>
      <c r="D44" s="220" t="s">
        <v>301</v>
      </c>
      <c r="E44" s="221" t="s">
        <v>301</v>
      </c>
      <c r="F44" s="222" t="s">
        <v>301</v>
      </c>
      <c r="G44" s="222" t="s">
        <v>301</v>
      </c>
      <c r="H44" s="223" t="s">
        <v>301</v>
      </c>
      <c r="I44" s="213"/>
      <c r="J44" s="213"/>
      <c r="K44" s="213"/>
      <c r="L44" s="213"/>
      <c r="M44" s="213"/>
      <c r="N44" s="214"/>
      <c r="O44" s="215"/>
      <c r="P44" s="216"/>
      <c r="Q44" s="216"/>
      <c r="R44" s="217"/>
      <c r="S44" s="214"/>
      <c r="T44" s="215"/>
      <c r="U44" s="216"/>
      <c r="V44" s="216"/>
      <c r="W44" s="217"/>
      <c r="X44" s="214"/>
      <c r="Y44" s="215"/>
      <c r="Z44" s="216"/>
      <c r="AA44" s="216"/>
      <c r="AB44" s="218"/>
      <c r="AC44" s="214"/>
      <c r="AD44" s="215"/>
      <c r="AE44" s="216"/>
      <c r="AF44" s="216"/>
      <c r="AG44" s="218"/>
      <c r="AH44" s="267"/>
      <c r="AI44" s="157"/>
      <c r="AJ44" s="158"/>
      <c r="AK44" s="159"/>
      <c r="AL44" s="269"/>
      <c r="AN44" s="14">
        <v>2</v>
      </c>
      <c r="AO44" s="12" t="s">
        <v>3</v>
      </c>
      <c r="AP44" s="12">
        <v>5</v>
      </c>
      <c r="AQ44" s="179"/>
      <c r="AR44" s="249">
        <v>4</v>
      </c>
      <c r="AS44" s="243" t="s">
        <v>3</v>
      </c>
      <c r="AT44" s="243">
        <v>6</v>
      </c>
      <c r="AU44" s="243" t="s">
        <v>326</v>
      </c>
      <c r="AV44" s="243"/>
      <c r="AW44" s="243" t="s">
        <v>322</v>
      </c>
      <c r="AX44" s="244"/>
      <c r="AY44" s="244"/>
      <c r="AZ44" s="244"/>
      <c r="BA44" s="244"/>
      <c r="BB44" s="244"/>
      <c r="BC44" s="244"/>
      <c r="BD44" s="245">
        <v>2</v>
      </c>
      <c r="BE44" s="245">
        <v>3</v>
      </c>
    </row>
    <row r="45" spans="1:57" ht="42" customHeight="1">
      <c r="A45" s="260">
        <v>3</v>
      </c>
      <c r="B45" s="135">
        <v>22</v>
      </c>
      <c r="C45" s="191" t="s">
        <v>325</v>
      </c>
      <c r="D45" s="277">
        <v>0</v>
      </c>
      <c r="E45" s="275" t="s">
        <v>301</v>
      </c>
      <c r="F45" s="219" t="s">
        <v>2</v>
      </c>
      <c r="G45" s="275">
        <v>3</v>
      </c>
      <c r="H45" s="276" t="s">
        <v>301</v>
      </c>
      <c r="I45" s="277">
        <v>0</v>
      </c>
      <c r="J45" s="275" t="s">
        <v>301</v>
      </c>
      <c r="K45" s="219" t="s">
        <v>2</v>
      </c>
      <c r="L45" s="275">
        <v>3</v>
      </c>
      <c r="M45" s="276" t="s">
        <v>301</v>
      </c>
      <c r="N45" s="271"/>
      <c r="O45" s="265"/>
      <c r="P45" s="211"/>
      <c r="Q45" s="265"/>
      <c r="R45" s="279"/>
      <c r="S45" s="272">
        <v>0</v>
      </c>
      <c r="T45" s="273"/>
      <c r="U45" s="212" t="s">
        <v>2</v>
      </c>
      <c r="V45" s="273">
        <v>3</v>
      </c>
      <c r="W45" s="274"/>
      <c r="X45" s="272">
        <v>0</v>
      </c>
      <c r="Y45" s="273"/>
      <c r="Z45" s="212" t="s">
        <v>2</v>
      </c>
      <c r="AA45" s="273">
        <v>3</v>
      </c>
      <c r="AB45" s="274"/>
      <c r="AC45" s="272">
        <v>0</v>
      </c>
      <c r="AD45" s="273"/>
      <c r="AE45" s="212" t="s">
        <v>2</v>
      </c>
      <c r="AF45" s="273">
        <v>3</v>
      </c>
      <c r="AG45" s="274"/>
      <c r="AH45" s="266">
        <v>5</v>
      </c>
      <c r="AI45" s="160">
        <v>0</v>
      </c>
      <c r="AJ45" s="156" t="s">
        <v>2</v>
      </c>
      <c r="AK45" s="161">
        <v>15</v>
      </c>
      <c r="AL45" s="268">
        <v>6</v>
      </c>
      <c r="AN45" s="14">
        <v>3</v>
      </c>
      <c r="AO45" s="12" t="s">
        <v>3</v>
      </c>
      <c r="AP45" s="12">
        <v>4</v>
      </c>
      <c r="AQ45" s="179"/>
      <c r="AR45" s="207">
        <v>3</v>
      </c>
      <c r="AS45" s="208" t="s">
        <v>3</v>
      </c>
      <c r="AT45" s="208">
        <v>5</v>
      </c>
      <c r="AU45" s="208" t="s">
        <v>325</v>
      </c>
      <c r="AV45" s="208"/>
      <c r="AW45" s="208" t="s">
        <v>324</v>
      </c>
      <c r="AX45" s="209"/>
      <c r="AY45" s="209"/>
      <c r="AZ45" s="209"/>
      <c r="BA45" s="209"/>
      <c r="BB45" s="209"/>
      <c r="BC45" s="209"/>
      <c r="BD45" s="235">
        <v>0</v>
      </c>
      <c r="BE45" s="235">
        <v>3</v>
      </c>
    </row>
    <row r="46" spans="1:57" ht="42" customHeight="1" thickBot="1">
      <c r="A46" s="261"/>
      <c r="B46" s="136"/>
      <c r="C46" s="192" t="s">
        <v>328</v>
      </c>
      <c r="D46" s="220" t="s">
        <v>301</v>
      </c>
      <c r="E46" s="221" t="s">
        <v>301</v>
      </c>
      <c r="F46" s="222" t="s">
        <v>301</v>
      </c>
      <c r="G46" s="222" t="s">
        <v>301</v>
      </c>
      <c r="H46" s="223" t="s">
        <v>301</v>
      </c>
      <c r="I46" s="220" t="s">
        <v>301</v>
      </c>
      <c r="J46" s="221" t="s">
        <v>301</v>
      </c>
      <c r="K46" s="222" t="s">
        <v>301</v>
      </c>
      <c r="L46" s="222" t="s">
        <v>301</v>
      </c>
      <c r="M46" s="223" t="s">
        <v>301</v>
      </c>
      <c r="N46" s="213"/>
      <c r="O46" s="213"/>
      <c r="P46" s="213"/>
      <c r="Q46" s="213"/>
      <c r="R46" s="213"/>
      <c r="S46" s="214"/>
      <c r="T46" s="215"/>
      <c r="U46" s="216"/>
      <c r="V46" s="216"/>
      <c r="W46" s="217"/>
      <c r="X46" s="214"/>
      <c r="Y46" s="215"/>
      <c r="Z46" s="216"/>
      <c r="AA46" s="216"/>
      <c r="AB46" s="218"/>
      <c r="AC46" s="214"/>
      <c r="AD46" s="215"/>
      <c r="AE46" s="216"/>
      <c r="AF46" s="216"/>
      <c r="AG46" s="218"/>
      <c r="AH46" s="267"/>
      <c r="AI46" s="157"/>
      <c r="AJ46" s="158"/>
      <c r="AK46" s="159"/>
      <c r="AL46" s="269"/>
      <c r="AM46" s="5"/>
      <c r="AN46" s="14">
        <v>5</v>
      </c>
      <c r="AO46" s="12" t="s">
        <v>3</v>
      </c>
      <c r="AP46" s="12">
        <v>3</v>
      </c>
      <c r="AQ46" s="179"/>
      <c r="AR46" s="246">
        <v>1</v>
      </c>
      <c r="AS46" s="247" t="s">
        <v>3</v>
      </c>
      <c r="AT46" s="247">
        <v>2</v>
      </c>
      <c r="AU46" s="247" t="s">
        <v>321</v>
      </c>
      <c r="AV46" s="247"/>
      <c r="AW46" s="247" t="s">
        <v>323</v>
      </c>
      <c r="AX46" s="259"/>
      <c r="AY46" s="259"/>
      <c r="AZ46" s="259"/>
      <c r="BA46" s="259"/>
      <c r="BB46" s="259"/>
      <c r="BC46" s="259"/>
      <c r="BD46" s="248">
        <v>3</v>
      </c>
      <c r="BE46" s="248">
        <v>1</v>
      </c>
    </row>
    <row r="47" spans="1:57" ht="42" customHeight="1" thickTop="1">
      <c r="A47" s="260">
        <v>4</v>
      </c>
      <c r="B47" s="135">
        <v>20</v>
      </c>
      <c r="C47" s="191" t="s">
        <v>326</v>
      </c>
      <c r="D47" s="277">
        <v>0</v>
      </c>
      <c r="E47" s="275" t="s">
        <v>301</v>
      </c>
      <c r="F47" s="219" t="s">
        <v>2</v>
      </c>
      <c r="G47" s="275">
        <v>3</v>
      </c>
      <c r="H47" s="276" t="s">
        <v>301</v>
      </c>
      <c r="I47" s="277">
        <v>0</v>
      </c>
      <c r="J47" s="275" t="s">
        <v>301</v>
      </c>
      <c r="K47" s="219" t="s">
        <v>2</v>
      </c>
      <c r="L47" s="275">
        <v>3</v>
      </c>
      <c r="M47" s="276" t="s">
        <v>301</v>
      </c>
      <c r="N47" s="277">
        <v>3</v>
      </c>
      <c r="O47" s="275" t="s">
        <v>301</v>
      </c>
      <c r="P47" s="219" t="s">
        <v>2</v>
      </c>
      <c r="Q47" s="275">
        <v>0</v>
      </c>
      <c r="R47" s="276" t="s">
        <v>301</v>
      </c>
      <c r="S47" s="271"/>
      <c r="T47" s="265"/>
      <c r="U47" s="224"/>
      <c r="V47" s="265"/>
      <c r="W47" s="279"/>
      <c r="X47" s="272">
        <v>0</v>
      </c>
      <c r="Y47" s="273"/>
      <c r="Z47" s="212" t="s">
        <v>2</v>
      </c>
      <c r="AA47" s="273">
        <v>3</v>
      </c>
      <c r="AB47" s="274"/>
      <c r="AC47" s="272">
        <v>2</v>
      </c>
      <c r="AD47" s="273"/>
      <c r="AE47" s="212" t="s">
        <v>2</v>
      </c>
      <c r="AF47" s="273">
        <v>3</v>
      </c>
      <c r="AG47" s="274"/>
      <c r="AH47" s="266">
        <v>6</v>
      </c>
      <c r="AI47" s="160">
        <v>5</v>
      </c>
      <c r="AJ47" s="156" t="s">
        <v>2</v>
      </c>
      <c r="AK47" s="161">
        <v>12</v>
      </c>
      <c r="AL47" s="268">
        <v>5</v>
      </c>
      <c r="AN47" s="14">
        <v>1</v>
      </c>
      <c r="AO47" s="12" t="s">
        <v>3</v>
      </c>
      <c r="AP47" s="12">
        <v>2</v>
      </c>
      <c r="AQ47" s="179"/>
      <c r="AR47" s="249">
        <v>2</v>
      </c>
      <c r="AS47" s="243" t="s">
        <v>3</v>
      </c>
      <c r="AT47" s="243">
        <v>6</v>
      </c>
      <c r="AU47" s="243" t="s">
        <v>323</v>
      </c>
      <c r="AV47" s="243"/>
      <c r="AW47" s="243" t="s">
        <v>322</v>
      </c>
      <c r="AX47" s="250"/>
      <c r="AY47" s="250"/>
      <c r="AZ47" s="250"/>
      <c r="BA47" s="250"/>
      <c r="BB47" s="250"/>
      <c r="BC47" s="250"/>
      <c r="BD47" s="245">
        <v>0</v>
      </c>
      <c r="BE47" s="245">
        <v>3</v>
      </c>
    </row>
    <row r="48" spans="1:57" ht="42" customHeight="1" thickBot="1">
      <c r="A48" s="261"/>
      <c r="B48" s="136"/>
      <c r="C48" s="192" t="s">
        <v>329</v>
      </c>
      <c r="D48" s="220" t="s">
        <v>301</v>
      </c>
      <c r="E48" s="221" t="s">
        <v>301</v>
      </c>
      <c r="F48" s="222" t="s">
        <v>301</v>
      </c>
      <c r="G48" s="222" t="s">
        <v>301</v>
      </c>
      <c r="H48" s="223" t="s">
        <v>301</v>
      </c>
      <c r="I48" s="220" t="s">
        <v>301</v>
      </c>
      <c r="J48" s="221" t="s">
        <v>301</v>
      </c>
      <c r="K48" s="222" t="s">
        <v>301</v>
      </c>
      <c r="L48" s="222" t="s">
        <v>301</v>
      </c>
      <c r="M48" s="223" t="s">
        <v>301</v>
      </c>
      <c r="N48" s="220" t="s">
        <v>301</v>
      </c>
      <c r="O48" s="221" t="s">
        <v>301</v>
      </c>
      <c r="P48" s="222" t="s">
        <v>301</v>
      </c>
      <c r="Q48" s="222" t="s">
        <v>301</v>
      </c>
      <c r="R48" s="223" t="s">
        <v>301</v>
      </c>
      <c r="S48" s="225"/>
      <c r="T48" s="226"/>
      <c r="U48" s="226"/>
      <c r="V48" s="226"/>
      <c r="W48" s="227"/>
      <c r="X48" s="214"/>
      <c r="Y48" s="215"/>
      <c r="Z48" s="216"/>
      <c r="AA48" s="216"/>
      <c r="AB48" s="218"/>
      <c r="AC48" s="214"/>
      <c r="AD48" s="215"/>
      <c r="AE48" s="216"/>
      <c r="AF48" s="216"/>
      <c r="AG48" s="218"/>
      <c r="AH48" s="267"/>
      <c r="AI48" s="157"/>
      <c r="AJ48" s="158"/>
      <c r="AK48" s="159"/>
      <c r="AL48" s="269"/>
      <c r="AM48" s="5"/>
      <c r="AN48" s="14">
        <v>3</v>
      </c>
      <c r="AO48" s="12" t="s">
        <v>3</v>
      </c>
      <c r="AP48" s="12">
        <v>1</v>
      </c>
      <c r="AQ48" s="179"/>
      <c r="AR48" s="237">
        <v>1</v>
      </c>
      <c r="AS48" s="238" t="s">
        <v>3</v>
      </c>
      <c r="AT48" s="238">
        <v>3</v>
      </c>
      <c r="AU48" s="238" t="s">
        <v>321</v>
      </c>
      <c r="AV48" s="238"/>
      <c r="AW48" s="238" t="s">
        <v>325</v>
      </c>
      <c r="AX48" s="278"/>
      <c r="AY48" s="278"/>
      <c r="AZ48" s="278"/>
      <c r="BA48" s="278"/>
      <c r="BB48" s="278"/>
      <c r="BC48" s="278"/>
      <c r="BD48" s="236">
        <v>3</v>
      </c>
      <c r="BE48" s="236">
        <v>0</v>
      </c>
    </row>
    <row r="49" spans="1:57" ht="42" customHeight="1" thickBot="1">
      <c r="A49" s="260">
        <v>5</v>
      </c>
      <c r="B49" s="135">
        <v>15</v>
      </c>
      <c r="C49" s="189" t="s">
        <v>324</v>
      </c>
      <c r="D49" s="277">
        <v>0</v>
      </c>
      <c r="E49" s="275" t="s">
        <v>301</v>
      </c>
      <c r="F49" s="219" t="s">
        <v>2</v>
      </c>
      <c r="G49" s="275">
        <v>3</v>
      </c>
      <c r="H49" s="276" t="s">
        <v>301</v>
      </c>
      <c r="I49" s="277">
        <v>3</v>
      </c>
      <c r="J49" s="275" t="s">
        <v>301</v>
      </c>
      <c r="K49" s="219" t="s">
        <v>2</v>
      </c>
      <c r="L49" s="275">
        <v>0</v>
      </c>
      <c r="M49" s="276" t="s">
        <v>301</v>
      </c>
      <c r="N49" s="277">
        <v>3</v>
      </c>
      <c r="O49" s="275" t="s">
        <v>301</v>
      </c>
      <c r="P49" s="219" t="s">
        <v>2</v>
      </c>
      <c r="Q49" s="275">
        <v>0</v>
      </c>
      <c r="R49" s="276" t="s">
        <v>301</v>
      </c>
      <c r="S49" s="277">
        <v>3</v>
      </c>
      <c r="T49" s="275" t="s">
        <v>301</v>
      </c>
      <c r="U49" s="219" t="s">
        <v>2</v>
      </c>
      <c r="V49" s="275">
        <v>0</v>
      </c>
      <c r="W49" s="276" t="s">
        <v>301</v>
      </c>
      <c r="X49" s="271"/>
      <c r="Y49" s="265"/>
      <c r="Z49" s="224"/>
      <c r="AA49" s="265"/>
      <c r="AB49" s="265"/>
      <c r="AC49" s="272">
        <v>0</v>
      </c>
      <c r="AD49" s="273"/>
      <c r="AE49" s="212" t="s">
        <v>2</v>
      </c>
      <c r="AF49" s="273">
        <v>3</v>
      </c>
      <c r="AG49" s="274"/>
      <c r="AH49" s="266">
        <v>8</v>
      </c>
      <c r="AI49" s="160">
        <v>9</v>
      </c>
      <c r="AJ49" s="156" t="s">
        <v>2</v>
      </c>
      <c r="AK49" s="161">
        <v>6</v>
      </c>
      <c r="AL49" s="268">
        <v>3</v>
      </c>
      <c r="AN49" s="14">
        <v>4</v>
      </c>
      <c r="AO49" s="12" t="s">
        <v>3</v>
      </c>
      <c r="AP49" s="12">
        <v>5</v>
      </c>
      <c r="AQ49" s="7"/>
      <c r="AR49" s="240">
        <v>4</v>
      </c>
      <c r="AS49" s="241" t="s">
        <v>3</v>
      </c>
      <c r="AT49" s="241">
        <v>5</v>
      </c>
      <c r="AU49" s="241" t="s">
        <v>326</v>
      </c>
      <c r="AV49" s="241"/>
      <c r="AW49" s="241" t="s">
        <v>324</v>
      </c>
      <c r="AX49" s="262"/>
      <c r="AY49" s="262"/>
      <c r="AZ49" s="262"/>
      <c r="BA49" s="262"/>
      <c r="BB49" s="262"/>
      <c r="BC49" s="252"/>
      <c r="BD49" s="242">
        <v>0</v>
      </c>
      <c r="BE49" s="242">
        <v>3</v>
      </c>
    </row>
    <row r="50" spans="1:57" ht="42" customHeight="1" thickBot="1" thickTop="1">
      <c r="A50" s="261"/>
      <c r="B50" s="136"/>
      <c r="C50" s="190" t="s">
        <v>311</v>
      </c>
      <c r="D50" s="220" t="s">
        <v>301</v>
      </c>
      <c r="E50" s="221" t="s">
        <v>301</v>
      </c>
      <c r="F50" s="222" t="s">
        <v>301</v>
      </c>
      <c r="G50" s="222" t="s">
        <v>301</v>
      </c>
      <c r="H50" s="223" t="s">
        <v>301</v>
      </c>
      <c r="I50" s="220" t="s">
        <v>301</v>
      </c>
      <c r="J50" s="221" t="s">
        <v>301</v>
      </c>
      <c r="K50" s="222" t="s">
        <v>301</v>
      </c>
      <c r="L50" s="222" t="s">
        <v>301</v>
      </c>
      <c r="M50" s="223" t="s">
        <v>301</v>
      </c>
      <c r="N50" s="220" t="s">
        <v>301</v>
      </c>
      <c r="O50" s="221" t="s">
        <v>301</v>
      </c>
      <c r="P50" s="222" t="s">
        <v>301</v>
      </c>
      <c r="Q50" s="222" t="s">
        <v>301</v>
      </c>
      <c r="R50" s="223" t="s">
        <v>301</v>
      </c>
      <c r="S50" s="220" t="s">
        <v>301</v>
      </c>
      <c r="T50" s="221" t="s">
        <v>301</v>
      </c>
      <c r="U50" s="222" t="s">
        <v>301</v>
      </c>
      <c r="V50" s="222" t="s">
        <v>301</v>
      </c>
      <c r="W50" s="223" t="s">
        <v>301</v>
      </c>
      <c r="X50" s="225"/>
      <c r="Y50" s="226"/>
      <c r="Z50" s="226"/>
      <c r="AA50" s="226"/>
      <c r="AB50" s="226"/>
      <c r="AC50" s="214"/>
      <c r="AD50" s="215"/>
      <c r="AE50" s="216"/>
      <c r="AF50" s="216"/>
      <c r="AG50" s="218"/>
      <c r="AH50" s="267"/>
      <c r="AI50" s="157"/>
      <c r="AJ50" s="158"/>
      <c r="AK50" s="159"/>
      <c r="AL50" s="269"/>
      <c r="AM50" s="5"/>
      <c r="AN50" s="14">
        <v>1</v>
      </c>
      <c r="AO50" s="12" t="s">
        <v>3</v>
      </c>
      <c r="AP50" s="12">
        <v>4</v>
      </c>
      <c r="AQ50" s="7"/>
      <c r="AR50" s="249">
        <v>5</v>
      </c>
      <c r="AS50" s="243" t="s">
        <v>3</v>
      </c>
      <c r="AT50" s="243">
        <v>6</v>
      </c>
      <c r="AU50" s="243" t="s">
        <v>324</v>
      </c>
      <c r="AV50" s="243"/>
      <c r="AW50" s="243" t="s">
        <v>322</v>
      </c>
      <c r="AX50" s="258"/>
      <c r="AY50" s="258"/>
      <c r="AZ50" s="258"/>
      <c r="BA50" s="258"/>
      <c r="BB50" s="258"/>
      <c r="BC50" s="258"/>
      <c r="BD50" s="245">
        <v>0</v>
      </c>
      <c r="BE50" s="245">
        <v>3</v>
      </c>
    </row>
    <row r="51" spans="1:57" ht="42" customHeight="1">
      <c r="A51" s="260">
        <v>6</v>
      </c>
      <c r="B51" s="135">
        <v>24</v>
      </c>
      <c r="C51" s="191" t="s">
        <v>322</v>
      </c>
      <c r="D51" s="277">
        <v>0</v>
      </c>
      <c r="E51" s="275" t="s">
        <v>301</v>
      </c>
      <c r="F51" s="219" t="s">
        <v>2</v>
      </c>
      <c r="G51" s="275">
        <v>3</v>
      </c>
      <c r="H51" s="276" t="s">
        <v>301</v>
      </c>
      <c r="I51" s="277">
        <v>3</v>
      </c>
      <c r="J51" s="275" t="s">
        <v>301</v>
      </c>
      <c r="K51" s="219" t="s">
        <v>2</v>
      </c>
      <c r="L51" s="275">
        <v>0</v>
      </c>
      <c r="M51" s="276" t="s">
        <v>301</v>
      </c>
      <c r="N51" s="277">
        <v>3</v>
      </c>
      <c r="O51" s="275" t="s">
        <v>301</v>
      </c>
      <c r="P51" s="219" t="s">
        <v>2</v>
      </c>
      <c r="Q51" s="275">
        <v>0</v>
      </c>
      <c r="R51" s="276" t="s">
        <v>301</v>
      </c>
      <c r="S51" s="277">
        <v>3</v>
      </c>
      <c r="T51" s="275" t="s">
        <v>301</v>
      </c>
      <c r="U51" s="219" t="s">
        <v>2</v>
      </c>
      <c r="V51" s="275">
        <v>2</v>
      </c>
      <c r="W51" s="276" t="s">
        <v>301</v>
      </c>
      <c r="X51" s="277">
        <v>3</v>
      </c>
      <c r="Y51" s="275" t="s">
        <v>301</v>
      </c>
      <c r="Z51" s="219" t="s">
        <v>2</v>
      </c>
      <c r="AA51" s="275">
        <v>0</v>
      </c>
      <c r="AB51" s="276" t="s">
        <v>301</v>
      </c>
      <c r="AC51" s="271"/>
      <c r="AD51" s="265"/>
      <c r="AE51" s="224"/>
      <c r="AF51" s="265"/>
      <c r="AG51" s="265"/>
      <c r="AH51" s="266">
        <v>9</v>
      </c>
      <c r="AI51" s="160">
        <v>12</v>
      </c>
      <c r="AJ51" s="156" t="s">
        <v>2</v>
      </c>
      <c r="AK51" s="161">
        <v>5</v>
      </c>
      <c r="AL51" s="268">
        <v>2</v>
      </c>
      <c r="AN51" s="12">
        <v>2</v>
      </c>
      <c r="AO51" s="12" t="s">
        <v>3</v>
      </c>
      <c r="AP51" s="12">
        <v>3</v>
      </c>
      <c r="AQ51" s="7"/>
      <c r="AR51" s="237">
        <v>1</v>
      </c>
      <c r="AS51" s="238" t="s">
        <v>3</v>
      </c>
      <c r="AT51" s="238">
        <v>4</v>
      </c>
      <c r="AU51" s="238" t="s">
        <v>321</v>
      </c>
      <c r="AV51" s="238"/>
      <c r="AW51" s="238" t="s">
        <v>326</v>
      </c>
      <c r="AX51" s="239"/>
      <c r="AY51" s="239"/>
      <c r="AZ51" s="239"/>
      <c r="BA51" s="239"/>
      <c r="BB51" s="239"/>
      <c r="BC51" s="239"/>
      <c r="BD51" s="236">
        <v>3</v>
      </c>
      <c r="BE51" s="236">
        <v>0</v>
      </c>
    </row>
    <row r="52" spans="1:57" ht="42" customHeight="1" thickBot="1">
      <c r="A52" s="261"/>
      <c r="B52" s="136"/>
      <c r="C52" s="192" t="s">
        <v>330</v>
      </c>
      <c r="D52" s="220" t="s">
        <v>301</v>
      </c>
      <c r="E52" s="221" t="s">
        <v>301</v>
      </c>
      <c r="F52" s="222" t="s">
        <v>301</v>
      </c>
      <c r="G52" s="222" t="s">
        <v>301</v>
      </c>
      <c r="H52" s="223" t="s">
        <v>301</v>
      </c>
      <c r="I52" s="220" t="s">
        <v>301</v>
      </c>
      <c r="J52" s="221" t="s">
        <v>301</v>
      </c>
      <c r="K52" s="222" t="s">
        <v>301</v>
      </c>
      <c r="L52" s="222" t="s">
        <v>301</v>
      </c>
      <c r="M52" s="223" t="s">
        <v>301</v>
      </c>
      <c r="N52" s="220" t="s">
        <v>301</v>
      </c>
      <c r="O52" s="221" t="s">
        <v>301</v>
      </c>
      <c r="P52" s="222" t="s">
        <v>301</v>
      </c>
      <c r="Q52" s="222" t="s">
        <v>301</v>
      </c>
      <c r="R52" s="223" t="s">
        <v>301</v>
      </c>
      <c r="S52" s="220" t="s">
        <v>301</v>
      </c>
      <c r="T52" s="221" t="s">
        <v>301</v>
      </c>
      <c r="U52" s="222" t="s">
        <v>301</v>
      </c>
      <c r="V52" s="222" t="s">
        <v>301</v>
      </c>
      <c r="W52" s="223" t="s">
        <v>301</v>
      </c>
      <c r="X52" s="220" t="s">
        <v>301</v>
      </c>
      <c r="Y52" s="221" t="s">
        <v>301</v>
      </c>
      <c r="Z52" s="222" t="s">
        <v>301</v>
      </c>
      <c r="AA52" s="222" t="s">
        <v>301</v>
      </c>
      <c r="AB52" s="223" t="s">
        <v>301</v>
      </c>
      <c r="AC52" s="225"/>
      <c r="AD52" s="226"/>
      <c r="AE52" s="226"/>
      <c r="AF52" s="226"/>
      <c r="AG52" s="226"/>
      <c r="AH52" s="267"/>
      <c r="AI52" s="157"/>
      <c r="AJ52" s="158"/>
      <c r="AK52" s="159"/>
      <c r="AL52" s="269"/>
      <c r="AN52" s="12">
        <v>4</v>
      </c>
      <c r="AO52" s="12" t="s">
        <v>3</v>
      </c>
      <c r="AP52" s="12">
        <v>2</v>
      </c>
      <c r="AQ52" s="7"/>
      <c r="AR52" s="240">
        <v>2</v>
      </c>
      <c r="AS52" s="241" t="s">
        <v>3</v>
      </c>
      <c r="AT52" s="241">
        <v>3</v>
      </c>
      <c r="AU52" s="241" t="s">
        <v>323</v>
      </c>
      <c r="AV52" s="241"/>
      <c r="AW52" s="241" t="s">
        <v>325</v>
      </c>
      <c r="AX52" s="251"/>
      <c r="AY52" s="251"/>
      <c r="AZ52" s="251"/>
      <c r="BA52" s="251"/>
      <c r="BB52" s="251"/>
      <c r="BC52" s="251"/>
      <c r="BD52" s="242">
        <v>3</v>
      </c>
      <c r="BE52" s="242">
        <v>0</v>
      </c>
    </row>
    <row r="53" spans="1:57" ht="42" customHeight="1" thickTop="1">
      <c r="A53" s="90"/>
      <c r="B53" s="91"/>
      <c r="C53" s="198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200"/>
      <c r="AI53" s="201"/>
      <c r="AJ53" s="201"/>
      <c r="AK53" s="201"/>
      <c r="AL53" s="202"/>
      <c r="AN53" s="12"/>
      <c r="AO53" s="12"/>
      <c r="AP53" s="12"/>
      <c r="AQ53" s="7"/>
      <c r="AR53" s="249">
        <v>3</v>
      </c>
      <c r="AS53" s="243" t="s">
        <v>3</v>
      </c>
      <c r="AT53" s="243">
        <v>6</v>
      </c>
      <c r="AU53" s="243" t="s">
        <v>325</v>
      </c>
      <c r="AV53" s="243"/>
      <c r="AW53" s="243" t="s">
        <v>322</v>
      </c>
      <c r="AX53" s="253"/>
      <c r="AY53" s="253"/>
      <c r="AZ53" s="253"/>
      <c r="BA53" s="253"/>
      <c r="BB53" s="253"/>
      <c r="BC53" s="253"/>
      <c r="BD53" s="245">
        <v>0</v>
      </c>
      <c r="BE53" s="245">
        <v>3</v>
      </c>
    </row>
    <row r="54" spans="1:57" ht="42" customHeight="1">
      <c r="A54" s="90"/>
      <c r="B54" s="91"/>
      <c r="C54" s="198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200"/>
      <c r="AI54" s="201"/>
      <c r="AJ54" s="201"/>
      <c r="AK54" s="201"/>
      <c r="AL54" s="202"/>
      <c r="AN54" s="12"/>
      <c r="AO54" s="12"/>
      <c r="AP54" s="12"/>
      <c r="AQ54" s="7"/>
      <c r="AR54" s="237">
        <v>2</v>
      </c>
      <c r="AS54" s="238" t="s">
        <v>3</v>
      </c>
      <c r="AT54" s="238">
        <v>4</v>
      </c>
      <c r="AU54" s="238" t="s">
        <v>323</v>
      </c>
      <c r="AV54" s="238"/>
      <c r="AW54" s="238" t="s">
        <v>326</v>
      </c>
      <c r="AX54" s="239"/>
      <c r="AY54" s="239"/>
      <c r="AZ54" s="239"/>
      <c r="BA54" s="239"/>
      <c r="BB54" s="239"/>
      <c r="BC54" s="239"/>
      <c r="BD54" s="236">
        <v>3</v>
      </c>
      <c r="BE54" s="236">
        <v>0</v>
      </c>
    </row>
    <row r="55" spans="1:57" ht="42" customHeight="1" thickBot="1">
      <c r="A55" s="90"/>
      <c r="B55" s="91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200"/>
      <c r="AI55" s="201"/>
      <c r="AJ55" s="201"/>
      <c r="AK55" s="201"/>
      <c r="AL55" s="202"/>
      <c r="AN55" s="12"/>
      <c r="AO55" s="12"/>
      <c r="AP55" s="12"/>
      <c r="AQ55" s="7"/>
      <c r="AR55" s="240">
        <v>1</v>
      </c>
      <c r="AS55" s="241" t="s">
        <v>3</v>
      </c>
      <c r="AT55" s="241">
        <v>5</v>
      </c>
      <c r="AU55" s="241" t="s">
        <v>321</v>
      </c>
      <c r="AV55" s="241"/>
      <c r="AW55" s="241" t="s">
        <v>324</v>
      </c>
      <c r="AX55" s="251"/>
      <c r="AY55" s="251"/>
      <c r="AZ55" s="251"/>
      <c r="BA55" s="251"/>
      <c r="BB55" s="251"/>
      <c r="BC55" s="251"/>
      <c r="BD55" s="242">
        <v>3</v>
      </c>
      <c r="BE55" s="242">
        <v>0</v>
      </c>
    </row>
    <row r="56" spans="2:55" ht="42" customHeight="1" thickBot="1" thickTop="1">
      <c r="B56" s="290" t="s">
        <v>134</v>
      </c>
      <c r="C56" s="290"/>
      <c r="D56" s="3" t="s">
        <v>302</v>
      </c>
      <c r="N56" s="255" t="s">
        <v>209</v>
      </c>
      <c r="S56" s="256" t="s">
        <v>84</v>
      </c>
      <c r="Z56" s="270"/>
      <c r="AA56" s="270"/>
      <c r="AK56" s="79"/>
      <c r="AN56" s="7"/>
      <c r="AO56" s="7"/>
      <c r="AP56" s="7"/>
      <c r="AQ56" s="7"/>
      <c r="AR56" s="230"/>
      <c r="AS56" s="230"/>
      <c r="AT56" s="230"/>
      <c r="AX56" s="209"/>
      <c r="AY56" s="209"/>
      <c r="AZ56" s="209"/>
      <c r="BA56" s="209"/>
      <c r="BB56" s="209"/>
      <c r="BC56" s="209"/>
    </row>
    <row r="57" spans="1:57" ht="42" customHeight="1" thickBot="1">
      <c r="A57" s="80"/>
      <c r="B57" s="81" t="s">
        <v>65</v>
      </c>
      <c r="C57" s="82"/>
      <c r="D57" s="285">
        <v>1</v>
      </c>
      <c r="E57" s="286"/>
      <c r="F57" s="286"/>
      <c r="G57" s="286"/>
      <c r="H57" s="291"/>
      <c r="I57" s="285">
        <v>2</v>
      </c>
      <c r="J57" s="286"/>
      <c r="K57" s="286"/>
      <c r="L57" s="286"/>
      <c r="M57" s="291"/>
      <c r="N57" s="285">
        <v>3</v>
      </c>
      <c r="O57" s="286"/>
      <c r="P57" s="286"/>
      <c r="Q57" s="286"/>
      <c r="R57" s="291"/>
      <c r="S57" s="285">
        <v>4</v>
      </c>
      <c r="T57" s="286"/>
      <c r="U57" s="286"/>
      <c r="V57" s="286"/>
      <c r="W57" s="291"/>
      <c r="X57" s="285">
        <v>5</v>
      </c>
      <c r="Y57" s="286"/>
      <c r="Z57" s="286"/>
      <c r="AA57" s="286"/>
      <c r="AB57" s="286"/>
      <c r="AC57" s="285">
        <v>6</v>
      </c>
      <c r="AD57" s="286"/>
      <c r="AE57" s="286"/>
      <c r="AF57" s="286"/>
      <c r="AG57" s="286"/>
      <c r="AH57" s="197" t="s">
        <v>45</v>
      </c>
      <c r="AI57" s="287" t="s">
        <v>46</v>
      </c>
      <c r="AJ57" s="288"/>
      <c r="AK57" s="289"/>
      <c r="AL57" s="84" t="s">
        <v>47</v>
      </c>
      <c r="AN57" s="7"/>
      <c r="AO57" s="7"/>
      <c r="AP57" s="7"/>
      <c r="AQ57" s="234" t="s">
        <v>48</v>
      </c>
      <c r="AU57" s="283" t="s">
        <v>1</v>
      </c>
      <c r="AV57" s="283"/>
      <c r="AW57" s="283"/>
      <c r="AX57" s="284"/>
      <c r="AY57" s="284"/>
      <c r="AZ57" s="284"/>
      <c r="BA57" s="284"/>
      <c r="BB57" s="284"/>
      <c r="BC57" s="284"/>
      <c r="BD57" s="206" t="s">
        <v>167</v>
      </c>
      <c r="BE57" s="206" t="s">
        <v>167</v>
      </c>
    </row>
    <row r="58" spans="1:57" ht="42" customHeight="1">
      <c r="A58" s="260">
        <v>1</v>
      </c>
      <c r="B58" s="135">
        <v>14</v>
      </c>
      <c r="C58" s="189" t="s">
        <v>331</v>
      </c>
      <c r="D58" s="271"/>
      <c r="E58" s="265"/>
      <c r="F58" s="211"/>
      <c r="G58" s="265"/>
      <c r="H58" s="265"/>
      <c r="I58" s="272">
        <v>3</v>
      </c>
      <c r="J58" s="273"/>
      <c r="K58" s="212" t="s">
        <v>2</v>
      </c>
      <c r="L58" s="273">
        <v>0</v>
      </c>
      <c r="M58" s="274"/>
      <c r="N58" s="272">
        <v>3</v>
      </c>
      <c r="O58" s="273"/>
      <c r="P58" s="212" t="s">
        <v>2</v>
      </c>
      <c r="Q58" s="273">
        <v>0</v>
      </c>
      <c r="R58" s="274"/>
      <c r="S58" s="272">
        <v>3</v>
      </c>
      <c r="T58" s="273"/>
      <c r="U58" s="212" t="s">
        <v>2</v>
      </c>
      <c r="V58" s="273">
        <v>1</v>
      </c>
      <c r="W58" s="274"/>
      <c r="X58" s="272">
        <v>0</v>
      </c>
      <c r="Y58" s="273"/>
      <c r="Z58" s="212" t="s">
        <v>2</v>
      </c>
      <c r="AA58" s="273">
        <v>3</v>
      </c>
      <c r="AB58" s="274"/>
      <c r="AC58" s="272">
        <v>3</v>
      </c>
      <c r="AD58" s="273"/>
      <c r="AE58" s="212" t="s">
        <v>2</v>
      </c>
      <c r="AF58" s="273">
        <v>1</v>
      </c>
      <c r="AG58" s="274"/>
      <c r="AH58" s="266">
        <v>9</v>
      </c>
      <c r="AI58" s="160">
        <v>12</v>
      </c>
      <c r="AJ58" s="156" t="s">
        <v>2</v>
      </c>
      <c r="AK58" s="161">
        <v>5</v>
      </c>
      <c r="AL58" s="268">
        <v>2</v>
      </c>
      <c r="AN58" s="282" t="s">
        <v>1</v>
      </c>
      <c r="AO58" s="282"/>
      <c r="AP58" s="282"/>
      <c r="AQ58" s="179"/>
      <c r="AR58" s="207">
        <v>1</v>
      </c>
      <c r="AS58" s="208" t="s">
        <v>3</v>
      </c>
      <c r="AT58" s="208">
        <v>6</v>
      </c>
      <c r="AU58" s="208" t="s">
        <v>331</v>
      </c>
      <c r="AV58" s="208"/>
      <c r="AW58" s="208" t="s">
        <v>332</v>
      </c>
      <c r="AX58" s="281"/>
      <c r="AY58" s="281"/>
      <c r="AZ58" s="281"/>
      <c r="BA58" s="281"/>
      <c r="BB58" s="281"/>
      <c r="BC58" s="210"/>
      <c r="BD58" s="235">
        <v>3</v>
      </c>
      <c r="BE58" s="235">
        <v>1</v>
      </c>
    </row>
    <row r="59" spans="1:57" ht="42" customHeight="1" thickBot="1">
      <c r="A59" s="261"/>
      <c r="B59" s="136"/>
      <c r="C59" s="190" t="s">
        <v>311</v>
      </c>
      <c r="D59" s="213"/>
      <c r="E59" s="213"/>
      <c r="F59" s="213"/>
      <c r="G59" s="213"/>
      <c r="H59" s="213"/>
      <c r="I59" s="232"/>
      <c r="J59" s="233"/>
      <c r="K59" s="216"/>
      <c r="L59" s="216"/>
      <c r="M59" s="217"/>
      <c r="N59" s="214"/>
      <c r="O59" s="215"/>
      <c r="P59" s="216"/>
      <c r="Q59" s="216"/>
      <c r="R59" s="217"/>
      <c r="S59" s="214"/>
      <c r="T59" s="215"/>
      <c r="U59" s="216"/>
      <c r="V59" s="216"/>
      <c r="W59" s="217"/>
      <c r="X59" s="214"/>
      <c r="Y59" s="215"/>
      <c r="Z59" s="216"/>
      <c r="AA59" s="216"/>
      <c r="AB59" s="218"/>
      <c r="AC59" s="214"/>
      <c r="AD59" s="215"/>
      <c r="AE59" s="216"/>
      <c r="AF59" s="216"/>
      <c r="AG59" s="218"/>
      <c r="AH59" s="267"/>
      <c r="AI59" s="157"/>
      <c r="AJ59" s="158"/>
      <c r="AK59" s="159"/>
      <c r="AL59" s="269"/>
      <c r="AN59" s="14">
        <v>2</v>
      </c>
      <c r="AO59" s="12" t="s">
        <v>3</v>
      </c>
      <c r="AP59" s="12">
        <v>5</v>
      </c>
      <c r="AQ59" s="179"/>
      <c r="AR59" s="237">
        <v>2</v>
      </c>
      <c r="AS59" s="238" t="s">
        <v>3</v>
      </c>
      <c r="AT59" s="238">
        <v>5</v>
      </c>
      <c r="AU59" s="238" t="s">
        <v>333</v>
      </c>
      <c r="AV59" s="238"/>
      <c r="AW59" s="238" t="s">
        <v>334</v>
      </c>
      <c r="AX59" s="278"/>
      <c r="AY59" s="278"/>
      <c r="AZ59" s="278"/>
      <c r="BA59" s="278"/>
      <c r="BB59" s="278"/>
      <c r="BC59" s="278"/>
      <c r="BD59" s="236">
        <v>0</v>
      </c>
      <c r="BE59" s="236">
        <v>3</v>
      </c>
    </row>
    <row r="60" spans="1:57" ht="42" customHeight="1" thickBot="1">
      <c r="A60" s="260">
        <v>2</v>
      </c>
      <c r="B60" s="135">
        <v>18</v>
      </c>
      <c r="C60" s="191" t="s">
        <v>333</v>
      </c>
      <c r="D60" s="277">
        <v>0</v>
      </c>
      <c r="E60" s="275" t="s">
        <v>301</v>
      </c>
      <c r="F60" s="219" t="s">
        <v>2</v>
      </c>
      <c r="G60" s="275">
        <v>3</v>
      </c>
      <c r="H60" s="276" t="s">
        <v>301</v>
      </c>
      <c r="I60" s="271"/>
      <c r="J60" s="265"/>
      <c r="K60" s="211"/>
      <c r="L60" s="265"/>
      <c r="M60" s="279"/>
      <c r="N60" s="272">
        <v>3</v>
      </c>
      <c r="O60" s="273"/>
      <c r="P60" s="212" t="s">
        <v>2</v>
      </c>
      <c r="Q60" s="273">
        <v>0</v>
      </c>
      <c r="R60" s="274"/>
      <c r="S60" s="272">
        <v>2</v>
      </c>
      <c r="T60" s="273"/>
      <c r="U60" s="212" t="s">
        <v>2</v>
      </c>
      <c r="V60" s="273">
        <v>3</v>
      </c>
      <c r="W60" s="274"/>
      <c r="X60" s="272">
        <v>0</v>
      </c>
      <c r="Y60" s="273"/>
      <c r="Z60" s="212" t="s">
        <v>2</v>
      </c>
      <c r="AA60" s="273">
        <v>3</v>
      </c>
      <c r="AB60" s="274"/>
      <c r="AC60" s="272">
        <v>3</v>
      </c>
      <c r="AD60" s="273"/>
      <c r="AE60" s="212" t="s">
        <v>2</v>
      </c>
      <c r="AF60" s="273">
        <v>0</v>
      </c>
      <c r="AG60" s="274"/>
      <c r="AH60" s="266">
        <v>7</v>
      </c>
      <c r="AI60" s="160">
        <v>8</v>
      </c>
      <c r="AJ60" s="156" t="s">
        <v>2</v>
      </c>
      <c r="AK60" s="161">
        <v>9</v>
      </c>
      <c r="AL60" s="268">
        <v>3</v>
      </c>
      <c r="AN60" s="14">
        <v>3</v>
      </c>
      <c r="AO60" s="12" t="s">
        <v>3</v>
      </c>
      <c r="AP60" s="12">
        <v>4</v>
      </c>
      <c r="AQ60" s="179"/>
      <c r="AR60" s="240">
        <v>3</v>
      </c>
      <c r="AS60" s="241" t="s">
        <v>3</v>
      </c>
      <c r="AT60" s="241">
        <v>4</v>
      </c>
      <c r="AU60" s="241" t="s">
        <v>335</v>
      </c>
      <c r="AV60" s="241"/>
      <c r="AW60" s="241" t="s">
        <v>336</v>
      </c>
      <c r="AX60" s="280"/>
      <c r="AY60" s="280"/>
      <c r="AZ60" s="280"/>
      <c r="BA60" s="280"/>
      <c r="BB60" s="280"/>
      <c r="BC60" s="280"/>
      <c r="BD60" s="242">
        <v>3</v>
      </c>
      <c r="BE60" s="242">
        <v>2</v>
      </c>
    </row>
    <row r="61" spans="1:57" ht="42" customHeight="1" thickBot="1" thickTop="1">
      <c r="A61" s="261"/>
      <c r="B61" s="136"/>
      <c r="C61" s="192" t="s">
        <v>330</v>
      </c>
      <c r="D61" s="220" t="s">
        <v>301</v>
      </c>
      <c r="E61" s="221" t="s">
        <v>301</v>
      </c>
      <c r="F61" s="222" t="s">
        <v>301</v>
      </c>
      <c r="G61" s="222" t="s">
        <v>301</v>
      </c>
      <c r="H61" s="223" t="s">
        <v>301</v>
      </c>
      <c r="I61" s="213"/>
      <c r="J61" s="213"/>
      <c r="K61" s="213"/>
      <c r="L61" s="213"/>
      <c r="M61" s="213"/>
      <c r="N61" s="214"/>
      <c r="O61" s="215"/>
      <c r="P61" s="216"/>
      <c r="Q61" s="216"/>
      <c r="R61" s="217"/>
      <c r="S61" s="214"/>
      <c r="T61" s="215"/>
      <c r="U61" s="216"/>
      <c r="V61" s="216"/>
      <c r="W61" s="217"/>
      <c r="X61" s="214"/>
      <c r="Y61" s="215"/>
      <c r="Z61" s="216"/>
      <c r="AA61" s="216"/>
      <c r="AB61" s="218"/>
      <c r="AC61" s="214"/>
      <c r="AD61" s="215"/>
      <c r="AE61" s="216"/>
      <c r="AF61" s="216"/>
      <c r="AG61" s="218"/>
      <c r="AH61" s="267"/>
      <c r="AI61" s="157"/>
      <c r="AJ61" s="158"/>
      <c r="AK61" s="159"/>
      <c r="AL61" s="269"/>
      <c r="AM61" s="5"/>
      <c r="AN61" s="14">
        <v>5</v>
      </c>
      <c r="AO61" s="12" t="s">
        <v>3</v>
      </c>
      <c r="AP61" s="12">
        <v>3</v>
      </c>
      <c r="AQ61" s="179"/>
      <c r="AR61" s="249">
        <v>4</v>
      </c>
      <c r="AS61" s="243" t="s">
        <v>3</v>
      </c>
      <c r="AT61" s="243">
        <v>6</v>
      </c>
      <c r="AU61" s="243" t="s">
        <v>336</v>
      </c>
      <c r="AV61" s="243"/>
      <c r="AW61" s="243" t="s">
        <v>332</v>
      </c>
      <c r="AX61" s="244"/>
      <c r="AY61" s="244"/>
      <c r="AZ61" s="244"/>
      <c r="BA61" s="244"/>
      <c r="BB61" s="244"/>
      <c r="BC61" s="244"/>
      <c r="BD61" s="245">
        <v>2</v>
      </c>
      <c r="BE61" s="245">
        <v>3</v>
      </c>
    </row>
    <row r="62" spans="1:57" ht="42" customHeight="1">
      <c r="A62" s="260">
        <v>3</v>
      </c>
      <c r="B62" s="135">
        <v>21</v>
      </c>
      <c r="C62" s="191" t="s">
        <v>335</v>
      </c>
      <c r="D62" s="277">
        <v>0</v>
      </c>
      <c r="E62" s="275" t="s">
        <v>301</v>
      </c>
      <c r="F62" s="219" t="s">
        <v>2</v>
      </c>
      <c r="G62" s="275">
        <v>3</v>
      </c>
      <c r="H62" s="276" t="s">
        <v>301</v>
      </c>
      <c r="I62" s="277">
        <v>0</v>
      </c>
      <c r="J62" s="275" t="s">
        <v>301</v>
      </c>
      <c r="K62" s="219" t="s">
        <v>2</v>
      </c>
      <c r="L62" s="275">
        <v>3</v>
      </c>
      <c r="M62" s="276" t="s">
        <v>301</v>
      </c>
      <c r="N62" s="271"/>
      <c r="O62" s="265"/>
      <c r="P62" s="211"/>
      <c r="Q62" s="265"/>
      <c r="R62" s="279"/>
      <c r="S62" s="272">
        <v>3</v>
      </c>
      <c r="T62" s="273"/>
      <c r="U62" s="212" t="s">
        <v>2</v>
      </c>
      <c r="V62" s="273">
        <v>2</v>
      </c>
      <c r="W62" s="274"/>
      <c r="X62" s="272">
        <v>0</v>
      </c>
      <c r="Y62" s="273"/>
      <c r="Z62" s="212" t="s">
        <v>2</v>
      </c>
      <c r="AA62" s="273">
        <v>3</v>
      </c>
      <c r="AB62" s="274"/>
      <c r="AC62" s="272">
        <v>1</v>
      </c>
      <c r="AD62" s="273"/>
      <c r="AE62" s="212" t="s">
        <v>2</v>
      </c>
      <c r="AF62" s="273">
        <v>3</v>
      </c>
      <c r="AG62" s="274"/>
      <c r="AH62" s="266">
        <v>6</v>
      </c>
      <c r="AI62" s="160">
        <v>4</v>
      </c>
      <c r="AJ62" s="156" t="s">
        <v>2</v>
      </c>
      <c r="AK62" s="161">
        <v>14</v>
      </c>
      <c r="AL62" s="268">
        <v>5</v>
      </c>
      <c r="AN62" s="14">
        <v>1</v>
      </c>
      <c r="AO62" s="12" t="s">
        <v>3</v>
      </c>
      <c r="AP62" s="12">
        <v>2</v>
      </c>
      <c r="AQ62" s="179"/>
      <c r="AR62" s="207">
        <v>3</v>
      </c>
      <c r="AS62" s="208" t="s">
        <v>3</v>
      </c>
      <c r="AT62" s="208">
        <v>5</v>
      </c>
      <c r="AU62" s="208" t="s">
        <v>335</v>
      </c>
      <c r="AV62" s="208"/>
      <c r="AW62" s="208" t="s">
        <v>334</v>
      </c>
      <c r="AX62" s="209"/>
      <c r="AY62" s="209"/>
      <c r="AZ62" s="209"/>
      <c r="BA62" s="209"/>
      <c r="BB62" s="209"/>
      <c r="BC62" s="209"/>
      <c r="BD62" s="235">
        <v>0</v>
      </c>
      <c r="BE62" s="235">
        <v>3</v>
      </c>
    </row>
    <row r="63" spans="1:57" ht="42" customHeight="1" thickBot="1">
      <c r="A63" s="261"/>
      <c r="B63" s="136"/>
      <c r="C63" s="192" t="s">
        <v>327</v>
      </c>
      <c r="D63" s="220" t="s">
        <v>301</v>
      </c>
      <c r="E63" s="221" t="s">
        <v>301</v>
      </c>
      <c r="F63" s="222" t="s">
        <v>301</v>
      </c>
      <c r="G63" s="222" t="s">
        <v>301</v>
      </c>
      <c r="H63" s="223" t="s">
        <v>301</v>
      </c>
      <c r="I63" s="220" t="s">
        <v>301</v>
      </c>
      <c r="J63" s="221" t="s">
        <v>301</v>
      </c>
      <c r="K63" s="222" t="s">
        <v>301</v>
      </c>
      <c r="L63" s="222" t="s">
        <v>301</v>
      </c>
      <c r="M63" s="223" t="s">
        <v>301</v>
      </c>
      <c r="N63" s="213"/>
      <c r="O63" s="213"/>
      <c r="P63" s="213"/>
      <c r="Q63" s="213"/>
      <c r="R63" s="213"/>
      <c r="S63" s="214"/>
      <c r="T63" s="215"/>
      <c r="U63" s="216"/>
      <c r="V63" s="216"/>
      <c r="W63" s="217"/>
      <c r="X63" s="214"/>
      <c r="Y63" s="215"/>
      <c r="Z63" s="216"/>
      <c r="AA63" s="216"/>
      <c r="AB63" s="218"/>
      <c r="AC63" s="214"/>
      <c r="AD63" s="215"/>
      <c r="AE63" s="216"/>
      <c r="AF63" s="216"/>
      <c r="AG63" s="218"/>
      <c r="AH63" s="267"/>
      <c r="AI63" s="157"/>
      <c r="AJ63" s="158"/>
      <c r="AK63" s="159"/>
      <c r="AL63" s="269"/>
      <c r="AM63" s="5"/>
      <c r="AN63" s="14">
        <v>3</v>
      </c>
      <c r="AO63" s="12" t="s">
        <v>3</v>
      </c>
      <c r="AP63" s="12">
        <v>1</v>
      </c>
      <c r="AQ63" s="179"/>
      <c r="AR63" s="246">
        <v>1</v>
      </c>
      <c r="AS63" s="247" t="s">
        <v>3</v>
      </c>
      <c r="AT63" s="247">
        <v>2</v>
      </c>
      <c r="AU63" s="247" t="s">
        <v>331</v>
      </c>
      <c r="AV63" s="247"/>
      <c r="AW63" s="247" t="s">
        <v>333</v>
      </c>
      <c r="AX63" s="259"/>
      <c r="AY63" s="259"/>
      <c r="AZ63" s="259"/>
      <c r="BA63" s="259"/>
      <c r="BB63" s="259"/>
      <c r="BC63" s="259"/>
      <c r="BD63" s="248">
        <v>3</v>
      </c>
      <c r="BE63" s="248">
        <v>0</v>
      </c>
    </row>
    <row r="64" spans="1:57" ht="42" customHeight="1" thickTop="1">
      <c r="A64" s="260">
        <v>4</v>
      </c>
      <c r="B64" s="135">
        <v>19</v>
      </c>
      <c r="C64" s="191" t="s">
        <v>336</v>
      </c>
      <c r="D64" s="277">
        <v>1</v>
      </c>
      <c r="E64" s="275" t="s">
        <v>301</v>
      </c>
      <c r="F64" s="219" t="s">
        <v>2</v>
      </c>
      <c r="G64" s="275">
        <v>3</v>
      </c>
      <c r="H64" s="276" t="s">
        <v>301</v>
      </c>
      <c r="I64" s="277">
        <v>3</v>
      </c>
      <c r="J64" s="275" t="s">
        <v>301</v>
      </c>
      <c r="K64" s="219" t="s">
        <v>2</v>
      </c>
      <c r="L64" s="275">
        <v>2</v>
      </c>
      <c r="M64" s="276" t="s">
        <v>301</v>
      </c>
      <c r="N64" s="277">
        <v>2</v>
      </c>
      <c r="O64" s="275" t="s">
        <v>301</v>
      </c>
      <c r="P64" s="219" t="s">
        <v>2</v>
      </c>
      <c r="Q64" s="275">
        <v>3</v>
      </c>
      <c r="R64" s="276" t="s">
        <v>301</v>
      </c>
      <c r="S64" s="271"/>
      <c r="T64" s="265"/>
      <c r="U64" s="224"/>
      <c r="V64" s="265"/>
      <c r="W64" s="279"/>
      <c r="X64" s="272">
        <v>0</v>
      </c>
      <c r="Y64" s="273"/>
      <c r="Z64" s="212" t="s">
        <v>2</v>
      </c>
      <c r="AA64" s="273">
        <v>3</v>
      </c>
      <c r="AB64" s="274"/>
      <c r="AC64" s="272">
        <v>2</v>
      </c>
      <c r="AD64" s="273"/>
      <c r="AE64" s="212" t="s">
        <v>2</v>
      </c>
      <c r="AF64" s="273">
        <v>3</v>
      </c>
      <c r="AG64" s="274"/>
      <c r="AH64" s="266">
        <v>6</v>
      </c>
      <c r="AI64" s="160">
        <v>8</v>
      </c>
      <c r="AJ64" s="156" t="s">
        <v>2</v>
      </c>
      <c r="AK64" s="161">
        <v>14</v>
      </c>
      <c r="AL64" s="268">
        <v>6</v>
      </c>
      <c r="AN64" s="14">
        <v>4</v>
      </c>
      <c r="AO64" s="12" t="s">
        <v>3</v>
      </c>
      <c r="AP64" s="12">
        <v>5</v>
      </c>
      <c r="AQ64" s="179"/>
      <c r="AR64" s="249">
        <v>2</v>
      </c>
      <c r="AS64" s="243" t="s">
        <v>3</v>
      </c>
      <c r="AT64" s="243">
        <v>6</v>
      </c>
      <c r="AU64" s="243" t="s">
        <v>333</v>
      </c>
      <c r="AV64" s="243"/>
      <c r="AW64" s="243" t="s">
        <v>332</v>
      </c>
      <c r="AX64" s="250"/>
      <c r="AY64" s="250"/>
      <c r="AZ64" s="250"/>
      <c r="BA64" s="250"/>
      <c r="BB64" s="250"/>
      <c r="BC64" s="250"/>
      <c r="BD64" s="245">
        <v>3</v>
      </c>
      <c r="BE64" s="245">
        <v>0</v>
      </c>
    </row>
    <row r="65" spans="1:57" ht="42" customHeight="1" thickBot="1">
      <c r="A65" s="261"/>
      <c r="B65" s="136"/>
      <c r="C65" s="192" t="s">
        <v>310</v>
      </c>
      <c r="D65" s="220" t="s">
        <v>301</v>
      </c>
      <c r="E65" s="221" t="s">
        <v>301</v>
      </c>
      <c r="F65" s="222" t="s">
        <v>301</v>
      </c>
      <c r="G65" s="222" t="s">
        <v>301</v>
      </c>
      <c r="H65" s="223" t="s">
        <v>301</v>
      </c>
      <c r="I65" s="220" t="s">
        <v>301</v>
      </c>
      <c r="J65" s="221" t="s">
        <v>301</v>
      </c>
      <c r="K65" s="222" t="s">
        <v>301</v>
      </c>
      <c r="L65" s="222" t="s">
        <v>301</v>
      </c>
      <c r="M65" s="223" t="s">
        <v>301</v>
      </c>
      <c r="N65" s="220" t="s">
        <v>301</v>
      </c>
      <c r="O65" s="221" t="s">
        <v>301</v>
      </c>
      <c r="P65" s="222" t="s">
        <v>301</v>
      </c>
      <c r="Q65" s="222" t="s">
        <v>301</v>
      </c>
      <c r="R65" s="223" t="s">
        <v>301</v>
      </c>
      <c r="S65" s="225"/>
      <c r="T65" s="226"/>
      <c r="U65" s="226"/>
      <c r="V65" s="226"/>
      <c r="W65" s="227"/>
      <c r="X65" s="214"/>
      <c r="Y65" s="215"/>
      <c r="Z65" s="216"/>
      <c r="AA65" s="216"/>
      <c r="AB65" s="218"/>
      <c r="AC65" s="214"/>
      <c r="AD65" s="215"/>
      <c r="AE65" s="216"/>
      <c r="AF65" s="216"/>
      <c r="AG65" s="218"/>
      <c r="AH65" s="267"/>
      <c r="AI65" s="157"/>
      <c r="AJ65" s="158"/>
      <c r="AK65" s="159"/>
      <c r="AL65" s="269"/>
      <c r="AM65" s="5"/>
      <c r="AN65" s="14">
        <v>1</v>
      </c>
      <c r="AO65" s="12" t="s">
        <v>3</v>
      </c>
      <c r="AP65" s="12">
        <v>4</v>
      </c>
      <c r="AQ65" s="179"/>
      <c r="AR65" s="237">
        <v>1</v>
      </c>
      <c r="AS65" s="238" t="s">
        <v>3</v>
      </c>
      <c r="AT65" s="238">
        <v>3</v>
      </c>
      <c r="AU65" s="238" t="s">
        <v>331</v>
      </c>
      <c r="AV65" s="238"/>
      <c r="AW65" s="238" t="s">
        <v>335</v>
      </c>
      <c r="AX65" s="278"/>
      <c r="AY65" s="278"/>
      <c r="AZ65" s="278"/>
      <c r="BA65" s="278"/>
      <c r="BB65" s="278"/>
      <c r="BC65" s="278"/>
      <c r="BD65" s="236">
        <v>3</v>
      </c>
      <c r="BE65" s="236">
        <v>0</v>
      </c>
    </row>
    <row r="66" spans="1:57" ht="42" customHeight="1" thickBot="1">
      <c r="A66" s="260">
        <v>5</v>
      </c>
      <c r="B66" s="135">
        <v>16</v>
      </c>
      <c r="C66" s="189" t="s">
        <v>334</v>
      </c>
      <c r="D66" s="277">
        <v>3</v>
      </c>
      <c r="E66" s="275" t="s">
        <v>301</v>
      </c>
      <c r="F66" s="219" t="s">
        <v>2</v>
      </c>
      <c r="G66" s="275">
        <v>0</v>
      </c>
      <c r="H66" s="276" t="s">
        <v>301</v>
      </c>
      <c r="I66" s="277">
        <v>3</v>
      </c>
      <c r="J66" s="275" t="s">
        <v>301</v>
      </c>
      <c r="K66" s="219" t="s">
        <v>2</v>
      </c>
      <c r="L66" s="275">
        <v>0</v>
      </c>
      <c r="M66" s="276" t="s">
        <v>301</v>
      </c>
      <c r="N66" s="277">
        <v>3</v>
      </c>
      <c r="O66" s="275" t="s">
        <v>301</v>
      </c>
      <c r="P66" s="219" t="s">
        <v>2</v>
      </c>
      <c r="Q66" s="275">
        <v>0</v>
      </c>
      <c r="R66" s="276" t="s">
        <v>301</v>
      </c>
      <c r="S66" s="277">
        <v>3</v>
      </c>
      <c r="T66" s="275" t="s">
        <v>301</v>
      </c>
      <c r="U66" s="219" t="s">
        <v>2</v>
      </c>
      <c r="V66" s="275">
        <v>0</v>
      </c>
      <c r="W66" s="276" t="s">
        <v>301</v>
      </c>
      <c r="X66" s="271"/>
      <c r="Y66" s="265"/>
      <c r="Z66" s="224"/>
      <c r="AA66" s="265"/>
      <c r="AB66" s="265"/>
      <c r="AC66" s="272">
        <v>3</v>
      </c>
      <c r="AD66" s="273"/>
      <c r="AE66" s="212" t="s">
        <v>2</v>
      </c>
      <c r="AF66" s="273">
        <v>0</v>
      </c>
      <c r="AG66" s="274"/>
      <c r="AH66" s="266">
        <v>10</v>
      </c>
      <c r="AI66" s="160">
        <v>15</v>
      </c>
      <c r="AJ66" s="156" t="s">
        <v>2</v>
      </c>
      <c r="AK66" s="161">
        <v>0</v>
      </c>
      <c r="AL66" s="268">
        <v>1</v>
      </c>
      <c r="AN66" s="12">
        <v>2</v>
      </c>
      <c r="AO66" s="12" t="s">
        <v>3</v>
      </c>
      <c r="AP66" s="12">
        <v>3</v>
      </c>
      <c r="AQ66" s="7"/>
      <c r="AR66" s="240">
        <v>4</v>
      </c>
      <c r="AS66" s="241" t="s">
        <v>3</v>
      </c>
      <c r="AT66" s="241">
        <v>5</v>
      </c>
      <c r="AU66" s="241" t="s">
        <v>336</v>
      </c>
      <c r="AV66" s="241"/>
      <c r="AW66" s="241" t="s">
        <v>334</v>
      </c>
      <c r="AX66" s="262"/>
      <c r="AY66" s="262"/>
      <c r="AZ66" s="262"/>
      <c r="BA66" s="262"/>
      <c r="BB66" s="262"/>
      <c r="BC66" s="252"/>
      <c r="BD66" s="242">
        <v>0</v>
      </c>
      <c r="BE66" s="242">
        <v>3</v>
      </c>
    </row>
    <row r="67" spans="1:57" ht="42" customHeight="1" thickBot="1" thickTop="1">
      <c r="A67" s="261"/>
      <c r="B67" s="136"/>
      <c r="C67" s="190" t="s">
        <v>312</v>
      </c>
      <c r="D67" s="220" t="s">
        <v>301</v>
      </c>
      <c r="E67" s="221" t="s">
        <v>301</v>
      </c>
      <c r="F67" s="222" t="s">
        <v>301</v>
      </c>
      <c r="G67" s="222" t="s">
        <v>301</v>
      </c>
      <c r="H67" s="223" t="s">
        <v>301</v>
      </c>
      <c r="I67" s="220" t="s">
        <v>301</v>
      </c>
      <c r="J67" s="221" t="s">
        <v>301</v>
      </c>
      <c r="K67" s="222" t="s">
        <v>301</v>
      </c>
      <c r="L67" s="222" t="s">
        <v>301</v>
      </c>
      <c r="M67" s="223" t="s">
        <v>301</v>
      </c>
      <c r="N67" s="220" t="s">
        <v>301</v>
      </c>
      <c r="O67" s="221" t="s">
        <v>301</v>
      </c>
      <c r="P67" s="222" t="s">
        <v>301</v>
      </c>
      <c r="Q67" s="222" t="s">
        <v>301</v>
      </c>
      <c r="R67" s="223" t="s">
        <v>301</v>
      </c>
      <c r="S67" s="220" t="s">
        <v>301</v>
      </c>
      <c r="T67" s="221" t="s">
        <v>301</v>
      </c>
      <c r="U67" s="222" t="s">
        <v>301</v>
      </c>
      <c r="V67" s="222" t="s">
        <v>301</v>
      </c>
      <c r="W67" s="223" t="s">
        <v>301</v>
      </c>
      <c r="X67" s="225"/>
      <c r="Y67" s="226"/>
      <c r="Z67" s="226"/>
      <c r="AA67" s="226"/>
      <c r="AB67" s="226"/>
      <c r="AC67" s="214"/>
      <c r="AD67" s="215"/>
      <c r="AE67" s="216"/>
      <c r="AF67" s="216"/>
      <c r="AG67" s="218"/>
      <c r="AH67" s="267"/>
      <c r="AI67" s="157"/>
      <c r="AJ67" s="158"/>
      <c r="AK67" s="159"/>
      <c r="AL67" s="269"/>
      <c r="AN67" s="12">
        <v>4</v>
      </c>
      <c r="AO67" s="12" t="s">
        <v>3</v>
      </c>
      <c r="AP67" s="12">
        <v>2</v>
      </c>
      <c r="AQ67" s="7"/>
      <c r="AR67" s="249">
        <v>5</v>
      </c>
      <c r="AS67" s="243" t="s">
        <v>3</v>
      </c>
      <c r="AT67" s="243">
        <v>6</v>
      </c>
      <c r="AU67" s="243" t="s">
        <v>334</v>
      </c>
      <c r="AV67" s="243"/>
      <c r="AW67" s="243" t="s">
        <v>332</v>
      </c>
      <c r="AX67" s="258"/>
      <c r="AY67" s="258"/>
      <c r="AZ67" s="258"/>
      <c r="BA67" s="258"/>
      <c r="BB67" s="258"/>
      <c r="BC67" s="258"/>
      <c r="BD67" s="245">
        <v>3</v>
      </c>
      <c r="BE67" s="245">
        <v>0</v>
      </c>
    </row>
    <row r="68" spans="1:57" ht="42" customHeight="1">
      <c r="A68" s="260">
        <v>6</v>
      </c>
      <c r="B68" s="135">
        <v>23</v>
      </c>
      <c r="C68" s="191" t="s">
        <v>332</v>
      </c>
      <c r="D68" s="277">
        <v>1</v>
      </c>
      <c r="E68" s="275" t="s">
        <v>301</v>
      </c>
      <c r="F68" s="219" t="s">
        <v>2</v>
      </c>
      <c r="G68" s="275">
        <v>3</v>
      </c>
      <c r="H68" s="276" t="s">
        <v>301</v>
      </c>
      <c r="I68" s="277">
        <v>0</v>
      </c>
      <c r="J68" s="275" t="s">
        <v>301</v>
      </c>
      <c r="K68" s="219" t="s">
        <v>2</v>
      </c>
      <c r="L68" s="275">
        <v>3</v>
      </c>
      <c r="M68" s="276" t="s">
        <v>301</v>
      </c>
      <c r="N68" s="277">
        <v>3</v>
      </c>
      <c r="O68" s="275" t="s">
        <v>301</v>
      </c>
      <c r="P68" s="219" t="s">
        <v>2</v>
      </c>
      <c r="Q68" s="275">
        <v>1</v>
      </c>
      <c r="R68" s="276" t="s">
        <v>301</v>
      </c>
      <c r="S68" s="277">
        <v>3</v>
      </c>
      <c r="T68" s="275" t="s">
        <v>301</v>
      </c>
      <c r="U68" s="219" t="s">
        <v>2</v>
      </c>
      <c r="V68" s="275">
        <v>2</v>
      </c>
      <c r="W68" s="276" t="s">
        <v>301</v>
      </c>
      <c r="X68" s="277">
        <v>0</v>
      </c>
      <c r="Y68" s="275" t="s">
        <v>301</v>
      </c>
      <c r="Z68" s="219" t="s">
        <v>2</v>
      </c>
      <c r="AA68" s="275">
        <v>3</v>
      </c>
      <c r="AB68" s="276" t="s">
        <v>301</v>
      </c>
      <c r="AC68" s="271"/>
      <c r="AD68" s="265"/>
      <c r="AE68" s="224"/>
      <c r="AF68" s="265"/>
      <c r="AG68" s="265"/>
      <c r="AH68" s="266">
        <v>7</v>
      </c>
      <c r="AI68" s="160">
        <v>7</v>
      </c>
      <c r="AJ68" s="156" t="s">
        <v>2</v>
      </c>
      <c r="AK68" s="161">
        <v>12</v>
      </c>
      <c r="AL68" s="268">
        <v>4</v>
      </c>
      <c r="AN68" s="12">
        <v>5</v>
      </c>
      <c r="AO68" s="12" t="s">
        <v>3</v>
      </c>
      <c r="AP68" s="12">
        <v>1</v>
      </c>
      <c r="AQ68" s="7"/>
      <c r="AR68" s="237">
        <v>1</v>
      </c>
      <c r="AS68" s="238" t="s">
        <v>3</v>
      </c>
      <c r="AT68" s="238">
        <v>4</v>
      </c>
      <c r="AU68" s="238" t="s">
        <v>331</v>
      </c>
      <c r="AV68" s="238"/>
      <c r="AW68" s="238" t="s">
        <v>336</v>
      </c>
      <c r="AX68" s="239"/>
      <c r="AY68" s="239"/>
      <c r="AZ68" s="239"/>
      <c r="BA68" s="239"/>
      <c r="BB68" s="239"/>
      <c r="BC68" s="239"/>
      <c r="BD68" s="236">
        <v>3</v>
      </c>
      <c r="BE68" s="236">
        <v>1</v>
      </c>
    </row>
    <row r="69" spans="1:57" ht="42" customHeight="1" thickBot="1">
      <c r="A69" s="261"/>
      <c r="B69" s="136"/>
      <c r="C69" s="192" t="s">
        <v>337</v>
      </c>
      <c r="D69" s="220" t="s">
        <v>301</v>
      </c>
      <c r="E69" s="221" t="s">
        <v>301</v>
      </c>
      <c r="F69" s="222" t="s">
        <v>301</v>
      </c>
      <c r="G69" s="222" t="s">
        <v>301</v>
      </c>
      <c r="H69" s="223" t="s">
        <v>301</v>
      </c>
      <c r="I69" s="220" t="s">
        <v>301</v>
      </c>
      <c r="J69" s="221" t="s">
        <v>301</v>
      </c>
      <c r="K69" s="222" t="s">
        <v>301</v>
      </c>
      <c r="L69" s="222" t="s">
        <v>301</v>
      </c>
      <c r="M69" s="223" t="s">
        <v>301</v>
      </c>
      <c r="N69" s="220" t="s">
        <v>301</v>
      </c>
      <c r="O69" s="221" t="s">
        <v>301</v>
      </c>
      <c r="P69" s="222" t="s">
        <v>301</v>
      </c>
      <c r="Q69" s="222" t="s">
        <v>301</v>
      </c>
      <c r="R69" s="223" t="s">
        <v>301</v>
      </c>
      <c r="S69" s="220" t="s">
        <v>301</v>
      </c>
      <c r="T69" s="221" t="s">
        <v>301</v>
      </c>
      <c r="U69" s="222" t="s">
        <v>301</v>
      </c>
      <c r="V69" s="222" t="s">
        <v>301</v>
      </c>
      <c r="W69" s="223" t="s">
        <v>301</v>
      </c>
      <c r="X69" s="220" t="s">
        <v>301</v>
      </c>
      <c r="Y69" s="221" t="s">
        <v>301</v>
      </c>
      <c r="Z69" s="222" t="s">
        <v>301</v>
      </c>
      <c r="AA69" s="222" t="s">
        <v>301</v>
      </c>
      <c r="AB69" s="223" t="s">
        <v>301</v>
      </c>
      <c r="AC69" s="225"/>
      <c r="AD69" s="226"/>
      <c r="AE69" s="226"/>
      <c r="AF69" s="226"/>
      <c r="AG69" s="226"/>
      <c r="AH69" s="267"/>
      <c r="AI69" s="157"/>
      <c r="AJ69" s="158"/>
      <c r="AK69" s="159"/>
      <c r="AL69" s="269"/>
      <c r="AQ69" s="7"/>
      <c r="AR69" s="240">
        <v>2</v>
      </c>
      <c r="AS69" s="241" t="s">
        <v>3</v>
      </c>
      <c r="AT69" s="241">
        <v>3</v>
      </c>
      <c r="AU69" s="241" t="s">
        <v>333</v>
      </c>
      <c r="AV69" s="241"/>
      <c r="AW69" s="241" t="s">
        <v>335</v>
      </c>
      <c r="AX69" s="251"/>
      <c r="AY69" s="251"/>
      <c r="AZ69" s="251"/>
      <c r="BA69" s="251"/>
      <c r="BB69" s="251"/>
      <c r="BC69" s="251"/>
      <c r="BD69" s="242">
        <v>3</v>
      </c>
      <c r="BE69" s="242">
        <v>0</v>
      </c>
    </row>
    <row r="70" spans="1:57" ht="42" customHeight="1" thickTop="1">
      <c r="A70" s="90"/>
      <c r="B70" s="91"/>
      <c r="C70" s="198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200"/>
      <c r="AI70" s="201"/>
      <c r="AJ70" s="201"/>
      <c r="AK70" s="201"/>
      <c r="AL70" s="202"/>
      <c r="AQ70" s="7"/>
      <c r="AR70" s="249">
        <v>3</v>
      </c>
      <c r="AS70" s="243" t="s">
        <v>3</v>
      </c>
      <c r="AT70" s="243">
        <v>6</v>
      </c>
      <c r="AU70" s="243" t="s">
        <v>335</v>
      </c>
      <c r="AV70" s="243"/>
      <c r="AW70" s="243" t="s">
        <v>332</v>
      </c>
      <c r="AX70" s="253"/>
      <c r="AY70" s="253"/>
      <c r="AZ70" s="253"/>
      <c r="BA70" s="253"/>
      <c r="BB70" s="253"/>
      <c r="BC70" s="253"/>
      <c r="BD70" s="245">
        <v>1</v>
      </c>
      <c r="BE70" s="245">
        <v>3</v>
      </c>
    </row>
    <row r="71" spans="1:57" ht="42" customHeight="1">
      <c r="A71" s="90"/>
      <c r="B71" s="91"/>
      <c r="C71" s="198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200"/>
      <c r="AI71" s="201"/>
      <c r="AJ71" s="201"/>
      <c r="AK71" s="201"/>
      <c r="AL71" s="202"/>
      <c r="AQ71" s="7"/>
      <c r="AR71" s="237">
        <v>2</v>
      </c>
      <c r="AS71" s="238" t="s">
        <v>3</v>
      </c>
      <c r="AT71" s="238">
        <v>4</v>
      </c>
      <c r="AU71" s="238" t="s">
        <v>333</v>
      </c>
      <c r="AV71" s="238"/>
      <c r="AW71" s="238" t="s">
        <v>336</v>
      </c>
      <c r="AX71" s="239"/>
      <c r="AY71" s="239"/>
      <c r="AZ71" s="239"/>
      <c r="BA71" s="239"/>
      <c r="BB71" s="239"/>
      <c r="BC71" s="239"/>
      <c r="BD71" s="236">
        <v>2</v>
      </c>
      <c r="BE71" s="236">
        <v>3</v>
      </c>
    </row>
    <row r="72" spans="1:57" ht="42" customHeight="1" thickBot="1">
      <c r="A72" s="90"/>
      <c r="B72" s="91"/>
      <c r="C72" s="198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200"/>
      <c r="AI72" s="201"/>
      <c r="AJ72" s="201"/>
      <c r="AK72" s="201"/>
      <c r="AL72" s="202"/>
      <c r="AQ72" s="7"/>
      <c r="AR72" s="240">
        <v>1</v>
      </c>
      <c r="AS72" s="241" t="s">
        <v>3</v>
      </c>
      <c r="AT72" s="241">
        <v>5</v>
      </c>
      <c r="AU72" s="241" t="s">
        <v>331</v>
      </c>
      <c r="AV72" s="241"/>
      <c r="AW72" s="241" t="s">
        <v>334</v>
      </c>
      <c r="AX72" s="251"/>
      <c r="AY72" s="251"/>
      <c r="AZ72" s="251"/>
      <c r="BA72" s="251"/>
      <c r="BB72" s="251"/>
      <c r="BC72" s="251"/>
      <c r="BD72" s="242">
        <v>0</v>
      </c>
      <c r="BE72" s="242">
        <v>3</v>
      </c>
    </row>
    <row r="73" spans="2:55" ht="42" customHeight="1" thickBot="1" thickTop="1">
      <c r="B73" s="290" t="s">
        <v>135</v>
      </c>
      <c r="C73" s="290"/>
      <c r="D73" s="3" t="s">
        <v>302</v>
      </c>
      <c r="N73" s="255" t="s">
        <v>209</v>
      </c>
      <c r="S73" s="256" t="s">
        <v>84</v>
      </c>
      <c r="Z73" s="264"/>
      <c r="AA73" s="264"/>
      <c r="AK73" s="79"/>
      <c r="AQ73" s="7"/>
      <c r="AR73" s="230"/>
      <c r="AS73" s="230"/>
      <c r="AT73" s="230"/>
      <c r="AX73" s="209"/>
      <c r="AY73" s="209"/>
      <c r="AZ73" s="209"/>
      <c r="BA73" s="209"/>
      <c r="BB73" s="209"/>
      <c r="BC73" s="209"/>
    </row>
    <row r="74" spans="1:57" ht="42" customHeight="1" thickBot="1">
      <c r="A74" s="80"/>
      <c r="B74" s="81" t="s">
        <v>65</v>
      </c>
      <c r="C74" s="82"/>
      <c r="D74" s="285">
        <v>1</v>
      </c>
      <c r="E74" s="286"/>
      <c r="F74" s="286"/>
      <c r="G74" s="286"/>
      <c r="H74" s="291"/>
      <c r="I74" s="285">
        <v>2</v>
      </c>
      <c r="J74" s="286"/>
      <c r="K74" s="286"/>
      <c r="L74" s="286"/>
      <c r="M74" s="291"/>
      <c r="N74" s="285">
        <v>3</v>
      </c>
      <c r="O74" s="286"/>
      <c r="P74" s="286"/>
      <c r="Q74" s="286"/>
      <c r="R74" s="291"/>
      <c r="S74" s="285">
        <v>4</v>
      </c>
      <c r="T74" s="286"/>
      <c r="U74" s="286"/>
      <c r="V74" s="286"/>
      <c r="W74" s="291"/>
      <c r="X74" s="285">
        <v>5</v>
      </c>
      <c r="Y74" s="286"/>
      <c r="Z74" s="286"/>
      <c r="AA74" s="286"/>
      <c r="AB74" s="286"/>
      <c r="AC74" s="285">
        <v>6</v>
      </c>
      <c r="AD74" s="286"/>
      <c r="AE74" s="286"/>
      <c r="AF74" s="286"/>
      <c r="AG74" s="286"/>
      <c r="AH74" s="197" t="s">
        <v>45</v>
      </c>
      <c r="AI74" s="287" t="s">
        <v>46</v>
      </c>
      <c r="AJ74" s="288"/>
      <c r="AK74" s="289"/>
      <c r="AL74" s="84" t="s">
        <v>47</v>
      </c>
      <c r="AN74" s="282" t="s">
        <v>1</v>
      </c>
      <c r="AO74" s="282"/>
      <c r="AP74" s="282"/>
      <c r="AQ74" s="234" t="s">
        <v>48</v>
      </c>
      <c r="AU74" s="283" t="s">
        <v>1</v>
      </c>
      <c r="AV74" s="283"/>
      <c r="AW74" s="283"/>
      <c r="AX74" s="284"/>
      <c r="AY74" s="284"/>
      <c r="AZ74" s="284"/>
      <c r="BA74" s="284"/>
      <c r="BB74" s="284"/>
      <c r="BC74" s="284"/>
      <c r="BD74" s="206" t="s">
        <v>167</v>
      </c>
      <c r="BE74" s="206" t="s">
        <v>167</v>
      </c>
    </row>
    <row r="75" spans="1:57" ht="42" customHeight="1">
      <c r="A75" s="260">
        <v>1</v>
      </c>
      <c r="B75" s="135">
        <v>25</v>
      </c>
      <c r="C75" s="189" t="s">
        <v>338</v>
      </c>
      <c r="D75" s="271"/>
      <c r="E75" s="265"/>
      <c r="F75" s="211"/>
      <c r="G75" s="265"/>
      <c r="H75" s="265"/>
      <c r="I75" s="272">
        <v>3</v>
      </c>
      <c r="J75" s="273"/>
      <c r="K75" s="212" t="s">
        <v>2</v>
      </c>
      <c r="L75" s="273">
        <v>0</v>
      </c>
      <c r="M75" s="274"/>
      <c r="N75" s="272">
        <v>3</v>
      </c>
      <c r="O75" s="273"/>
      <c r="P75" s="212" t="s">
        <v>2</v>
      </c>
      <c r="Q75" s="273">
        <v>0</v>
      </c>
      <c r="R75" s="274"/>
      <c r="S75" s="272">
        <v>3</v>
      </c>
      <c r="T75" s="273"/>
      <c r="U75" s="212" t="s">
        <v>2</v>
      </c>
      <c r="V75" s="273">
        <v>0</v>
      </c>
      <c r="W75" s="274"/>
      <c r="X75" s="272">
        <v>0</v>
      </c>
      <c r="Y75" s="273"/>
      <c r="Z75" s="212" t="s">
        <v>2</v>
      </c>
      <c r="AA75" s="273">
        <v>3</v>
      </c>
      <c r="AB75" s="274"/>
      <c r="AC75" s="272">
        <v>3</v>
      </c>
      <c r="AD75" s="273"/>
      <c r="AE75" s="212" t="s">
        <v>2</v>
      </c>
      <c r="AF75" s="273">
        <v>0</v>
      </c>
      <c r="AG75" s="274"/>
      <c r="AH75" s="266">
        <v>9</v>
      </c>
      <c r="AI75" s="160">
        <v>12</v>
      </c>
      <c r="AJ75" s="156" t="s">
        <v>2</v>
      </c>
      <c r="AK75" s="161">
        <v>3</v>
      </c>
      <c r="AL75" s="268">
        <v>2</v>
      </c>
      <c r="AN75" s="14">
        <v>2</v>
      </c>
      <c r="AO75" s="12" t="s">
        <v>3</v>
      </c>
      <c r="AP75" s="12">
        <v>5</v>
      </c>
      <c r="AQ75" s="179"/>
      <c r="AR75" s="207">
        <v>1</v>
      </c>
      <c r="AS75" s="208" t="s">
        <v>3</v>
      </c>
      <c r="AT75" s="208">
        <v>6</v>
      </c>
      <c r="AU75" s="208" t="s">
        <v>338</v>
      </c>
      <c r="AV75" s="208"/>
      <c r="AW75" s="208" t="s">
        <v>339</v>
      </c>
      <c r="AX75" s="281"/>
      <c r="AY75" s="281"/>
      <c r="AZ75" s="281"/>
      <c r="BA75" s="281"/>
      <c r="BB75" s="281"/>
      <c r="BC75" s="210"/>
      <c r="BD75" s="235">
        <v>3</v>
      </c>
      <c r="BE75" s="235">
        <v>0</v>
      </c>
    </row>
    <row r="76" spans="1:57" ht="42" customHeight="1" thickBot="1">
      <c r="A76" s="261"/>
      <c r="B76" s="136"/>
      <c r="C76" s="190" t="s">
        <v>330</v>
      </c>
      <c r="D76" s="213"/>
      <c r="E76" s="213"/>
      <c r="F76" s="213"/>
      <c r="G76" s="213"/>
      <c r="H76" s="213"/>
      <c r="I76" s="232"/>
      <c r="J76" s="233"/>
      <c r="K76" s="216"/>
      <c r="L76" s="216"/>
      <c r="M76" s="217"/>
      <c r="N76" s="214"/>
      <c r="O76" s="215"/>
      <c r="P76" s="216"/>
      <c r="Q76" s="216"/>
      <c r="R76" s="217"/>
      <c r="S76" s="214"/>
      <c r="T76" s="215"/>
      <c r="U76" s="216"/>
      <c r="V76" s="216"/>
      <c r="W76" s="217"/>
      <c r="X76" s="214"/>
      <c r="Y76" s="215"/>
      <c r="Z76" s="216"/>
      <c r="AA76" s="216"/>
      <c r="AB76" s="218"/>
      <c r="AC76" s="214"/>
      <c r="AD76" s="215"/>
      <c r="AE76" s="216"/>
      <c r="AF76" s="216"/>
      <c r="AG76" s="218"/>
      <c r="AH76" s="267"/>
      <c r="AI76" s="157"/>
      <c r="AJ76" s="158"/>
      <c r="AK76" s="159"/>
      <c r="AL76" s="269"/>
      <c r="AN76" s="14">
        <v>3</v>
      </c>
      <c r="AO76" s="12" t="s">
        <v>3</v>
      </c>
      <c r="AP76" s="12">
        <v>4</v>
      </c>
      <c r="AQ76" s="179"/>
      <c r="AR76" s="237">
        <v>2</v>
      </c>
      <c r="AS76" s="238" t="s">
        <v>3</v>
      </c>
      <c r="AT76" s="238">
        <v>5</v>
      </c>
      <c r="AU76" s="238" t="s">
        <v>340</v>
      </c>
      <c r="AV76" s="238"/>
      <c r="AW76" s="238" t="s">
        <v>341</v>
      </c>
      <c r="AX76" s="278"/>
      <c r="AY76" s="278"/>
      <c r="AZ76" s="278"/>
      <c r="BA76" s="278"/>
      <c r="BB76" s="278"/>
      <c r="BC76" s="278"/>
      <c r="BD76" s="236">
        <v>0</v>
      </c>
      <c r="BE76" s="236">
        <v>3</v>
      </c>
    </row>
    <row r="77" spans="1:57" ht="42" customHeight="1" thickBot="1">
      <c r="A77" s="260">
        <v>2</v>
      </c>
      <c r="B77" s="135">
        <v>29</v>
      </c>
      <c r="C77" s="191" t="s">
        <v>340</v>
      </c>
      <c r="D77" s="277">
        <v>0</v>
      </c>
      <c r="E77" s="275" t="s">
        <v>301</v>
      </c>
      <c r="F77" s="219" t="s">
        <v>2</v>
      </c>
      <c r="G77" s="275">
        <v>3</v>
      </c>
      <c r="H77" s="276" t="s">
        <v>301</v>
      </c>
      <c r="I77" s="271"/>
      <c r="J77" s="265"/>
      <c r="K77" s="211"/>
      <c r="L77" s="265"/>
      <c r="M77" s="279"/>
      <c r="N77" s="272">
        <v>3</v>
      </c>
      <c r="O77" s="273"/>
      <c r="P77" s="212" t="s">
        <v>2</v>
      </c>
      <c r="Q77" s="273">
        <v>0</v>
      </c>
      <c r="R77" s="274"/>
      <c r="S77" s="272">
        <v>3</v>
      </c>
      <c r="T77" s="273"/>
      <c r="U77" s="212" t="s">
        <v>2</v>
      </c>
      <c r="V77" s="273">
        <v>0</v>
      </c>
      <c r="W77" s="274"/>
      <c r="X77" s="272">
        <v>0</v>
      </c>
      <c r="Y77" s="273"/>
      <c r="Z77" s="212" t="s">
        <v>2</v>
      </c>
      <c r="AA77" s="273">
        <v>3</v>
      </c>
      <c r="AB77" s="274"/>
      <c r="AC77" s="272">
        <v>3</v>
      </c>
      <c r="AD77" s="273"/>
      <c r="AE77" s="212" t="s">
        <v>2</v>
      </c>
      <c r="AF77" s="273">
        <v>0</v>
      </c>
      <c r="AG77" s="274"/>
      <c r="AH77" s="266">
        <v>8</v>
      </c>
      <c r="AI77" s="160">
        <v>9</v>
      </c>
      <c r="AJ77" s="156" t="s">
        <v>2</v>
      </c>
      <c r="AK77" s="161">
        <v>6</v>
      </c>
      <c r="AL77" s="268">
        <v>3</v>
      </c>
      <c r="AM77" s="5"/>
      <c r="AN77" s="14">
        <v>5</v>
      </c>
      <c r="AO77" s="12" t="s">
        <v>3</v>
      </c>
      <c r="AP77" s="12">
        <v>3</v>
      </c>
      <c r="AQ77" s="179"/>
      <c r="AR77" s="240">
        <v>3</v>
      </c>
      <c r="AS77" s="241" t="s">
        <v>3</v>
      </c>
      <c r="AT77" s="241">
        <v>4</v>
      </c>
      <c r="AU77" s="241" t="s">
        <v>342</v>
      </c>
      <c r="AV77" s="241"/>
      <c r="AW77" s="241" t="s">
        <v>343</v>
      </c>
      <c r="AX77" s="280"/>
      <c r="AY77" s="280"/>
      <c r="AZ77" s="280"/>
      <c r="BA77" s="280"/>
      <c r="BB77" s="280"/>
      <c r="BC77" s="280"/>
      <c r="BD77" s="242">
        <v>0</v>
      </c>
      <c r="BE77" s="242">
        <v>3</v>
      </c>
    </row>
    <row r="78" spans="1:57" ht="42" customHeight="1" thickBot="1" thickTop="1">
      <c r="A78" s="261"/>
      <c r="B78" s="136"/>
      <c r="C78" s="192" t="s">
        <v>344</v>
      </c>
      <c r="D78" s="220" t="s">
        <v>301</v>
      </c>
      <c r="E78" s="221" t="s">
        <v>301</v>
      </c>
      <c r="F78" s="222" t="s">
        <v>301</v>
      </c>
      <c r="G78" s="222" t="s">
        <v>301</v>
      </c>
      <c r="H78" s="223" t="s">
        <v>301</v>
      </c>
      <c r="I78" s="213"/>
      <c r="J78" s="213"/>
      <c r="K78" s="213"/>
      <c r="L78" s="213"/>
      <c r="M78" s="213"/>
      <c r="N78" s="214"/>
      <c r="O78" s="215"/>
      <c r="P78" s="216"/>
      <c r="Q78" s="216"/>
      <c r="R78" s="217"/>
      <c r="S78" s="214"/>
      <c r="T78" s="215"/>
      <c r="U78" s="216"/>
      <c r="V78" s="216"/>
      <c r="W78" s="217"/>
      <c r="X78" s="214"/>
      <c r="Y78" s="215"/>
      <c r="Z78" s="216"/>
      <c r="AA78" s="216"/>
      <c r="AB78" s="218"/>
      <c r="AC78" s="214"/>
      <c r="AD78" s="215"/>
      <c r="AE78" s="216"/>
      <c r="AF78" s="216"/>
      <c r="AG78" s="218"/>
      <c r="AH78" s="267"/>
      <c r="AI78" s="157"/>
      <c r="AJ78" s="158"/>
      <c r="AK78" s="159"/>
      <c r="AL78" s="269"/>
      <c r="AN78" s="14">
        <v>1</v>
      </c>
      <c r="AO78" s="12" t="s">
        <v>3</v>
      </c>
      <c r="AP78" s="12">
        <v>2</v>
      </c>
      <c r="AQ78" s="179"/>
      <c r="AR78" s="249">
        <v>4</v>
      </c>
      <c r="AS78" s="243" t="s">
        <v>3</v>
      </c>
      <c r="AT78" s="243">
        <v>6</v>
      </c>
      <c r="AU78" s="243" t="s">
        <v>343</v>
      </c>
      <c r="AV78" s="243"/>
      <c r="AW78" s="243" t="s">
        <v>339</v>
      </c>
      <c r="AX78" s="244"/>
      <c r="AY78" s="244"/>
      <c r="AZ78" s="244"/>
      <c r="BA78" s="244"/>
      <c r="BB78" s="244"/>
      <c r="BC78" s="244"/>
      <c r="BD78" s="245">
        <v>3</v>
      </c>
      <c r="BE78" s="245">
        <v>0</v>
      </c>
    </row>
    <row r="79" spans="1:57" ht="42" customHeight="1">
      <c r="A79" s="260">
        <v>3</v>
      </c>
      <c r="B79" s="135">
        <v>33</v>
      </c>
      <c r="C79" s="191" t="s">
        <v>342</v>
      </c>
      <c r="D79" s="277">
        <v>0</v>
      </c>
      <c r="E79" s="275" t="s">
        <v>301</v>
      </c>
      <c r="F79" s="219" t="s">
        <v>2</v>
      </c>
      <c r="G79" s="275">
        <v>3</v>
      </c>
      <c r="H79" s="276" t="s">
        <v>301</v>
      </c>
      <c r="I79" s="277">
        <v>0</v>
      </c>
      <c r="J79" s="275" t="s">
        <v>301</v>
      </c>
      <c r="K79" s="219" t="s">
        <v>2</v>
      </c>
      <c r="L79" s="275">
        <v>3</v>
      </c>
      <c r="M79" s="276" t="s">
        <v>301</v>
      </c>
      <c r="N79" s="271"/>
      <c r="O79" s="265"/>
      <c r="P79" s="211"/>
      <c r="Q79" s="265"/>
      <c r="R79" s="279"/>
      <c r="S79" s="272">
        <v>0</v>
      </c>
      <c r="T79" s="273"/>
      <c r="U79" s="212" t="s">
        <v>2</v>
      </c>
      <c r="V79" s="273">
        <v>3</v>
      </c>
      <c r="W79" s="274"/>
      <c r="X79" s="272">
        <v>0</v>
      </c>
      <c r="Y79" s="273"/>
      <c r="Z79" s="212" t="s">
        <v>2</v>
      </c>
      <c r="AA79" s="273">
        <v>3</v>
      </c>
      <c r="AB79" s="274"/>
      <c r="AC79" s="272">
        <v>0</v>
      </c>
      <c r="AD79" s="273"/>
      <c r="AE79" s="212" t="s">
        <v>2</v>
      </c>
      <c r="AF79" s="273">
        <v>3</v>
      </c>
      <c r="AG79" s="274"/>
      <c r="AH79" s="266">
        <v>5</v>
      </c>
      <c r="AI79" s="160">
        <v>0</v>
      </c>
      <c r="AJ79" s="156" t="s">
        <v>2</v>
      </c>
      <c r="AK79" s="161">
        <v>15</v>
      </c>
      <c r="AL79" s="268">
        <v>6</v>
      </c>
      <c r="AM79" s="5"/>
      <c r="AN79" s="14">
        <v>3</v>
      </c>
      <c r="AO79" s="12" t="s">
        <v>3</v>
      </c>
      <c r="AP79" s="12">
        <v>1</v>
      </c>
      <c r="AQ79" s="179"/>
      <c r="AR79" s="207">
        <v>3</v>
      </c>
      <c r="AS79" s="208" t="s">
        <v>3</v>
      </c>
      <c r="AT79" s="208">
        <v>5</v>
      </c>
      <c r="AU79" s="208" t="s">
        <v>342</v>
      </c>
      <c r="AV79" s="208"/>
      <c r="AW79" s="208" t="s">
        <v>341</v>
      </c>
      <c r="AX79" s="209"/>
      <c r="AY79" s="209"/>
      <c r="AZ79" s="209"/>
      <c r="BA79" s="209"/>
      <c r="BB79" s="209"/>
      <c r="BC79" s="209"/>
      <c r="BD79" s="235">
        <v>0</v>
      </c>
      <c r="BE79" s="235">
        <v>3</v>
      </c>
    </row>
    <row r="80" spans="1:57" ht="42" customHeight="1" thickBot="1">
      <c r="A80" s="261"/>
      <c r="B80" s="136"/>
      <c r="C80" s="192" t="s">
        <v>320</v>
      </c>
      <c r="D80" s="220" t="s">
        <v>301</v>
      </c>
      <c r="E80" s="221" t="s">
        <v>301</v>
      </c>
      <c r="F80" s="222" t="s">
        <v>301</v>
      </c>
      <c r="G80" s="222" t="s">
        <v>301</v>
      </c>
      <c r="H80" s="223" t="s">
        <v>301</v>
      </c>
      <c r="I80" s="220" t="s">
        <v>301</v>
      </c>
      <c r="J80" s="221" t="s">
        <v>301</v>
      </c>
      <c r="K80" s="222" t="s">
        <v>301</v>
      </c>
      <c r="L80" s="222" t="s">
        <v>301</v>
      </c>
      <c r="M80" s="223" t="s">
        <v>301</v>
      </c>
      <c r="N80" s="213"/>
      <c r="O80" s="213"/>
      <c r="P80" s="213"/>
      <c r="Q80" s="213"/>
      <c r="R80" s="213"/>
      <c r="S80" s="214"/>
      <c r="T80" s="215"/>
      <c r="U80" s="216"/>
      <c r="V80" s="216"/>
      <c r="W80" s="217"/>
      <c r="X80" s="214"/>
      <c r="Y80" s="215"/>
      <c r="Z80" s="216"/>
      <c r="AA80" s="216"/>
      <c r="AB80" s="218"/>
      <c r="AC80" s="214"/>
      <c r="AD80" s="215"/>
      <c r="AE80" s="216"/>
      <c r="AF80" s="216"/>
      <c r="AG80" s="218"/>
      <c r="AH80" s="267"/>
      <c r="AI80" s="157"/>
      <c r="AJ80" s="158"/>
      <c r="AK80" s="159"/>
      <c r="AL80" s="269"/>
      <c r="AN80" s="14">
        <v>4</v>
      </c>
      <c r="AO80" s="12" t="s">
        <v>3</v>
      </c>
      <c r="AP80" s="12">
        <v>5</v>
      </c>
      <c r="AQ80" s="179"/>
      <c r="AR80" s="246">
        <v>1</v>
      </c>
      <c r="AS80" s="247" t="s">
        <v>3</v>
      </c>
      <c r="AT80" s="247">
        <v>2</v>
      </c>
      <c r="AU80" s="247" t="s">
        <v>338</v>
      </c>
      <c r="AV80" s="247"/>
      <c r="AW80" s="247" t="s">
        <v>340</v>
      </c>
      <c r="AX80" s="259"/>
      <c r="AY80" s="259"/>
      <c r="AZ80" s="259"/>
      <c r="BA80" s="259"/>
      <c r="BB80" s="259"/>
      <c r="BC80" s="259"/>
      <c r="BD80" s="248">
        <v>3</v>
      </c>
      <c r="BE80" s="248">
        <v>0</v>
      </c>
    </row>
    <row r="81" spans="1:57" ht="42" customHeight="1" thickTop="1">
      <c r="A81" s="260">
        <v>4</v>
      </c>
      <c r="B81" s="135">
        <v>32</v>
      </c>
      <c r="C81" s="191" t="s">
        <v>343</v>
      </c>
      <c r="D81" s="277">
        <v>0</v>
      </c>
      <c r="E81" s="275" t="s">
        <v>301</v>
      </c>
      <c r="F81" s="219" t="s">
        <v>2</v>
      </c>
      <c r="G81" s="275">
        <v>3</v>
      </c>
      <c r="H81" s="276" t="s">
        <v>301</v>
      </c>
      <c r="I81" s="277">
        <v>0</v>
      </c>
      <c r="J81" s="275" t="s">
        <v>301</v>
      </c>
      <c r="K81" s="219" t="s">
        <v>2</v>
      </c>
      <c r="L81" s="275">
        <v>3</v>
      </c>
      <c r="M81" s="276" t="s">
        <v>301</v>
      </c>
      <c r="N81" s="277">
        <v>3</v>
      </c>
      <c r="O81" s="275" t="s">
        <v>301</v>
      </c>
      <c r="P81" s="219" t="s">
        <v>2</v>
      </c>
      <c r="Q81" s="275">
        <v>0</v>
      </c>
      <c r="R81" s="276" t="s">
        <v>301</v>
      </c>
      <c r="S81" s="271"/>
      <c r="T81" s="265"/>
      <c r="U81" s="224"/>
      <c r="V81" s="265"/>
      <c r="W81" s="279"/>
      <c r="X81" s="272">
        <v>0</v>
      </c>
      <c r="Y81" s="273"/>
      <c r="Z81" s="212" t="s">
        <v>2</v>
      </c>
      <c r="AA81" s="273">
        <v>3</v>
      </c>
      <c r="AB81" s="274"/>
      <c r="AC81" s="272">
        <v>3</v>
      </c>
      <c r="AD81" s="273"/>
      <c r="AE81" s="212" t="s">
        <v>2</v>
      </c>
      <c r="AF81" s="273">
        <v>0</v>
      </c>
      <c r="AG81" s="274"/>
      <c r="AH81" s="266">
        <v>7</v>
      </c>
      <c r="AI81" s="160">
        <v>6</v>
      </c>
      <c r="AJ81" s="156" t="s">
        <v>2</v>
      </c>
      <c r="AK81" s="161">
        <v>9</v>
      </c>
      <c r="AL81" s="268">
        <v>4</v>
      </c>
      <c r="AM81" s="5"/>
      <c r="AN81" s="14">
        <v>1</v>
      </c>
      <c r="AO81" s="12" t="s">
        <v>3</v>
      </c>
      <c r="AP81" s="12">
        <v>4</v>
      </c>
      <c r="AQ81" s="179"/>
      <c r="AR81" s="249">
        <v>2</v>
      </c>
      <c r="AS81" s="243" t="s">
        <v>3</v>
      </c>
      <c r="AT81" s="243">
        <v>6</v>
      </c>
      <c r="AU81" s="243" t="s">
        <v>340</v>
      </c>
      <c r="AV81" s="243"/>
      <c r="AW81" s="243" t="s">
        <v>339</v>
      </c>
      <c r="AX81" s="250"/>
      <c r="AY81" s="250"/>
      <c r="AZ81" s="250"/>
      <c r="BA81" s="250"/>
      <c r="BB81" s="250"/>
      <c r="BC81" s="250"/>
      <c r="BD81" s="245">
        <v>3</v>
      </c>
      <c r="BE81" s="245">
        <v>0</v>
      </c>
    </row>
    <row r="82" spans="1:57" ht="42" customHeight="1" thickBot="1">
      <c r="A82" s="261"/>
      <c r="B82" s="136"/>
      <c r="C82" s="192" t="s">
        <v>345</v>
      </c>
      <c r="D82" s="220" t="s">
        <v>301</v>
      </c>
      <c r="E82" s="221" t="s">
        <v>301</v>
      </c>
      <c r="F82" s="222" t="s">
        <v>301</v>
      </c>
      <c r="G82" s="222" t="s">
        <v>301</v>
      </c>
      <c r="H82" s="223" t="s">
        <v>301</v>
      </c>
      <c r="I82" s="220" t="s">
        <v>301</v>
      </c>
      <c r="J82" s="221" t="s">
        <v>301</v>
      </c>
      <c r="K82" s="222" t="s">
        <v>301</v>
      </c>
      <c r="L82" s="222" t="s">
        <v>301</v>
      </c>
      <c r="M82" s="223" t="s">
        <v>301</v>
      </c>
      <c r="N82" s="220" t="s">
        <v>301</v>
      </c>
      <c r="O82" s="221" t="s">
        <v>301</v>
      </c>
      <c r="P82" s="222" t="s">
        <v>301</v>
      </c>
      <c r="Q82" s="222" t="s">
        <v>301</v>
      </c>
      <c r="R82" s="223" t="s">
        <v>301</v>
      </c>
      <c r="S82" s="225"/>
      <c r="T82" s="226"/>
      <c r="U82" s="226"/>
      <c r="V82" s="226"/>
      <c r="W82" s="227"/>
      <c r="X82" s="214"/>
      <c r="Y82" s="215"/>
      <c r="Z82" s="216"/>
      <c r="AA82" s="216"/>
      <c r="AB82" s="218"/>
      <c r="AC82" s="214"/>
      <c r="AD82" s="215"/>
      <c r="AE82" s="216"/>
      <c r="AF82" s="216"/>
      <c r="AG82" s="218"/>
      <c r="AH82" s="267"/>
      <c r="AI82" s="157"/>
      <c r="AJ82" s="158"/>
      <c r="AK82" s="159"/>
      <c r="AL82" s="269"/>
      <c r="AN82" s="12">
        <v>2</v>
      </c>
      <c r="AO82" s="12" t="s">
        <v>3</v>
      </c>
      <c r="AP82" s="12">
        <v>3</v>
      </c>
      <c r="AQ82" s="179"/>
      <c r="AR82" s="237">
        <v>1</v>
      </c>
      <c r="AS82" s="238" t="s">
        <v>3</v>
      </c>
      <c r="AT82" s="238">
        <v>3</v>
      </c>
      <c r="AU82" s="238" t="s">
        <v>338</v>
      </c>
      <c r="AV82" s="238"/>
      <c r="AW82" s="238" t="s">
        <v>342</v>
      </c>
      <c r="AX82" s="278"/>
      <c r="AY82" s="278"/>
      <c r="AZ82" s="278"/>
      <c r="BA82" s="278"/>
      <c r="BB82" s="278"/>
      <c r="BC82" s="278"/>
      <c r="BD82" s="236">
        <v>3</v>
      </c>
      <c r="BE82" s="236">
        <v>0</v>
      </c>
    </row>
    <row r="83" spans="1:57" ht="42" customHeight="1" thickBot="1">
      <c r="A83" s="260">
        <v>5</v>
      </c>
      <c r="B83" s="135">
        <v>28</v>
      </c>
      <c r="C83" s="189" t="s">
        <v>341</v>
      </c>
      <c r="D83" s="277">
        <v>3</v>
      </c>
      <c r="E83" s="275" t="s">
        <v>301</v>
      </c>
      <c r="F83" s="219" t="s">
        <v>2</v>
      </c>
      <c r="G83" s="275">
        <v>0</v>
      </c>
      <c r="H83" s="276" t="s">
        <v>301</v>
      </c>
      <c r="I83" s="277">
        <v>3</v>
      </c>
      <c r="J83" s="275" t="s">
        <v>301</v>
      </c>
      <c r="K83" s="219" t="s">
        <v>2</v>
      </c>
      <c r="L83" s="275">
        <v>0</v>
      </c>
      <c r="M83" s="276" t="s">
        <v>301</v>
      </c>
      <c r="N83" s="277">
        <v>3</v>
      </c>
      <c r="O83" s="275" t="s">
        <v>301</v>
      </c>
      <c r="P83" s="219" t="s">
        <v>2</v>
      </c>
      <c r="Q83" s="275">
        <v>0</v>
      </c>
      <c r="R83" s="276" t="s">
        <v>301</v>
      </c>
      <c r="S83" s="277">
        <v>3</v>
      </c>
      <c r="T83" s="275" t="s">
        <v>301</v>
      </c>
      <c r="U83" s="219" t="s">
        <v>2</v>
      </c>
      <c r="V83" s="275">
        <v>0</v>
      </c>
      <c r="W83" s="276" t="s">
        <v>301</v>
      </c>
      <c r="X83" s="271"/>
      <c r="Y83" s="265"/>
      <c r="Z83" s="224"/>
      <c r="AA83" s="265"/>
      <c r="AB83" s="265"/>
      <c r="AC83" s="272">
        <v>3</v>
      </c>
      <c r="AD83" s="273"/>
      <c r="AE83" s="212" t="s">
        <v>2</v>
      </c>
      <c r="AF83" s="273">
        <v>0</v>
      </c>
      <c r="AG83" s="274"/>
      <c r="AH83" s="266">
        <v>10</v>
      </c>
      <c r="AI83" s="160">
        <v>15</v>
      </c>
      <c r="AJ83" s="156" t="s">
        <v>2</v>
      </c>
      <c r="AK83" s="161">
        <v>0</v>
      </c>
      <c r="AL83" s="268">
        <v>1</v>
      </c>
      <c r="AN83" s="12">
        <v>4</v>
      </c>
      <c r="AO83" s="12" t="s">
        <v>3</v>
      </c>
      <c r="AP83" s="12">
        <v>2</v>
      </c>
      <c r="AQ83" s="7"/>
      <c r="AR83" s="240">
        <v>4</v>
      </c>
      <c r="AS83" s="241" t="s">
        <v>3</v>
      </c>
      <c r="AT83" s="241">
        <v>5</v>
      </c>
      <c r="AU83" s="241" t="s">
        <v>343</v>
      </c>
      <c r="AV83" s="241"/>
      <c r="AW83" s="241" t="s">
        <v>341</v>
      </c>
      <c r="AX83" s="262"/>
      <c r="AY83" s="262"/>
      <c r="AZ83" s="262"/>
      <c r="BA83" s="262"/>
      <c r="BB83" s="262"/>
      <c r="BC83" s="252"/>
      <c r="BD83" s="242">
        <v>0</v>
      </c>
      <c r="BE83" s="242">
        <v>3</v>
      </c>
    </row>
    <row r="84" spans="1:57" ht="42" customHeight="1" thickBot="1" thickTop="1">
      <c r="A84" s="261"/>
      <c r="B84" s="136"/>
      <c r="C84" s="190" t="s">
        <v>330</v>
      </c>
      <c r="D84" s="220" t="s">
        <v>301</v>
      </c>
      <c r="E84" s="221" t="s">
        <v>301</v>
      </c>
      <c r="F84" s="222" t="s">
        <v>301</v>
      </c>
      <c r="G84" s="222" t="s">
        <v>301</v>
      </c>
      <c r="H84" s="223" t="s">
        <v>301</v>
      </c>
      <c r="I84" s="220" t="s">
        <v>301</v>
      </c>
      <c r="J84" s="221" t="s">
        <v>301</v>
      </c>
      <c r="K84" s="222" t="s">
        <v>301</v>
      </c>
      <c r="L84" s="222" t="s">
        <v>301</v>
      </c>
      <c r="M84" s="223" t="s">
        <v>301</v>
      </c>
      <c r="N84" s="220" t="s">
        <v>301</v>
      </c>
      <c r="O84" s="221" t="s">
        <v>301</v>
      </c>
      <c r="P84" s="222" t="s">
        <v>301</v>
      </c>
      <c r="Q84" s="222" t="s">
        <v>301</v>
      </c>
      <c r="R84" s="223" t="s">
        <v>301</v>
      </c>
      <c r="S84" s="220" t="s">
        <v>301</v>
      </c>
      <c r="T84" s="221" t="s">
        <v>301</v>
      </c>
      <c r="U84" s="222" t="s">
        <v>301</v>
      </c>
      <c r="V84" s="222" t="s">
        <v>301</v>
      </c>
      <c r="W84" s="223" t="s">
        <v>301</v>
      </c>
      <c r="X84" s="225"/>
      <c r="Y84" s="226"/>
      <c r="Z84" s="226"/>
      <c r="AA84" s="226"/>
      <c r="AB84" s="226"/>
      <c r="AC84" s="214"/>
      <c r="AD84" s="215"/>
      <c r="AE84" s="216"/>
      <c r="AF84" s="216"/>
      <c r="AG84" s="218"/>
      <c r="AH84" s="267"/>
      <c r="AI84" s="157"/>
      <c r="AJ84" s="158"/>
      <c r="AK84" s="159"/>
      <c r="AL84" s="269"/>
      <c r="AN84" s="12">
        <v>5</v>
      </c>
      <c r="AO84" s="12" t="s">
        <v>3</v>
      </c>
      <c r="AP84" s="12">
        <v>1</v>
      </c>
      <c r="AQ84" s="7"/>
      <c r="AR84" s="249">
        <v>5</v>
      </c>
      <c r="AS84" s="243" t="s">
        <v>3</v>
      </c>
      <c r="AT84" s="243">
        <v>6</v>
      </c>
      <c r="AU84" s="243" t="s">
        <v>341</v>
      </c>
      <c r="AV84" s="243"/>
      <c r="AW84" s="243" t="s">
        <v>339</v>
      </c>
      <c r="AX84" s="258"/>
      <c r="AY84" s="258"/>
      <c r="AZ84" s="258"/>
      <c r="BA84" s="258"/>
      <c r="BB84" s="258"/>
      <c r="BC84" s="258"/>
      <c r="BD84" s="245">
        <v>3</v>
      </c>
      <c r="BE84" s="245">
        <v>0</v>
      </c>
    </row>
    <row r="85" spans="1:57" ht="42" customHeight="1">
      <c r="A85" s="260">
        <v>6</v>
      </c>
      <c r="B85" s="135">
        <v>36</v>
      </c>
      <c r="C85" s="191" t="s">
        <v>339</v>
      </c>
      <c r="D85" s="277">
        <v>0</v>
      </c>
      <c r="E85" s="275" t="s">
        <v>301</v>
      </c>
      <c r="F85" s="219" t="s">
        <v>2</v>
      </c>
      <c r="G85" s="275">
        <v>3</v>
      </c>
      <c r="H85" s="276" t="s">
        <v>301</v>
      </c>
      <c r="I85" s="277">
        <v>0</v>
      </c>
      <c r="J85" s="275" t="s">
        <v>301</v>
      </c>
      <c r="K85" s="219" t="s">
        <v>2</v>
      </c>
      <c r="L85" s="275">
        <v>3</v>
      </c>
      <c r="M85" s="276" t="s">
        <v>301</v>
      </c>
      <c r="N85" s="277">
        <v>3</v>
      </c>
      <c r="O85" s="275" t="s">
        <v>301</v>
      </c>
      <c r="P85" s="219" t="s">
        <v>2</v>
      </c>
      <c r="Q85" s="275">
        <v>0</v>
      </c>
      <c r="R85" s="276" t="s">
        <v>301</v>
      </c>
      <c r="S85" s="277">
        <v>0</v>
      </c>
      <c r="T85" s="275" t="s">
        <v>301</v>
      </c>
      <c r="U85" s="219" t="s">
        <v>2</v>
      </c>
      <c r="V85" s="275">
        <v>3</v>
      </c>
      <c r="W85" s="276" t="s">
        <v>301</v>
      </c>
      <c r="X85" s="277">
        <v>0</v>
      </c>
      <c r="Y85" s="275" t="s">
        <v>301</v>
      </c>
      <c r="Z85" s="219" t="s">
        <v>2</v>
      </c>
      <c r="AA85" s="275">
        <v>3</v>
      </c>
      <c r="AB85" s="276" t="s">
        <v>301</v>
      </c>
      <c r="AC85" s="271"/>
      <c r="AD85" s="265"/>
      <c r="AE85" s="224"/>
      <c r="AF85" s="265"/>
      <c r="AG85" s="265"/>
      <c r="AH85" s="266">
        <v>6</v>
      </c>
      <c r="AI85" s="160">
        <v>3</v>
      </c>
      <c r="AJ85" s="156" t="s">
        <v>2</v>
      </c>
      <c r="AK85" s="161">
        <v>12</v>
      </c>
      <c r="AL85" s="268">
        <v>5</v>
      </c>
      <c r="AN85" s="7"/>
      <c r="AO85" s="7"/>
      <c r="AP85" s="7"/>
      <c r="AQ85" s="7"/>
      <c r="AR85" s="237">
        <v>1</v>
      </c>
      <c r="AS85" s="238" t="s">
        <v>3</v>
      </c>
      <c r="AT85" s="238">
        <v>4</v>
      </c>
      <c r="AU85" s="238" t="s">
        <v>338</v>
      </c>
      <c r="AV85" s="238"/>
      <c r="AW85" s="238" t="s">
        <v>343</v>
      </c>
      <c r="AX85" s="239"/>
      <c r="AY85" s="239"/>
      <c r="AZ85" s="239"/>
      <c r="BA85" s="239"/>
      <c r="BB85" s="239"/>
      <c r="BC85" s="239"/>
      <c r="BD85" s="236">
        <v>3</v>
      </c>
      <c r="BE85" s="236">
        <v>0</v>
      </c>
    </row>
    <row r="86" spans="1:57" ht="42" customHeight="1" thickBot="1">
      <c r="A86" s="261"/>
      <c r="B86" s="136"/>
      <c r="C86" s="192" t="s">
        <v>345</v>
      </c>
      <c r="D86" s="220" t="s">
        <v>301</v>
      </c>
      <c r="E86" s="221" t="s">
        <v>301</v>
      </c>
      <c r="F86" s="222" t="s">
        <v>301</v>
      </c>
      <c r="G86" s="222" t="s">
        <v>301</v>
      </c>
      <c r="H86" s="223" t="s">
        <v>301</v>
      </c>
      <c r="I86" s="220" t="s">
        <v>301</v>
      </c>
      <c r="J86" s="221" t="s">
        <v>301</v>
      </c>
      <c r="K86" s="222" t="s">
        <v>301</v>
      </c>
      <c r="L86" s="222" t="s">
        <v>301</v>
      </c>
      <c r="M86" s="223" t="s">
        <v>301</v>
      </c>
      <c r="N86" s="220" t="s">
        <v>301</v>
      </c>
      <c r="O86" s="221" t="s">
        <v>301</v>
      </c>
      <c r="P86" s="222" t="s">
        <v>301</v>
      </c>
      <c r="Q86" s="222" t="s">
        <v>301</v>
      </c>
      <c r="R86" s="223" t="s">
        <v>301</v>
      </c>
      <c r="S86" s="220" t="s">
        <v>301</v>
      </c>
      <c r="T86" s="221" t="s">
        <v>301</v>
      </c>
      <c r="U86" s="222" t="s">
        <v>301</v>
      </c>
      <c r="V86" s="222" t="s">
        <v>301</v>
      </c>
      <c r="W86" s="223" t="s">
        <v>301</v>
      </c>
      <c r="X86" s="220" t="s">
        <v>301</v>
      </c>
      <c r="Y86" s="221" t="s">
        <v>301</v>
      </c>
      <c r="Z86" s="222" t="s">
        <v>301</v>
      </c>
      <c r="AA86" s="222" t="s">
        <v>301</v>
      </c>
      <c r="AB86" s="223" t="s">
        <v>301</v>
      </c>
      <c r="AC86" s="225"/>
      <c r="AD86" s="226"/>
      <c r="AE86" s="226"/>
      <c r="AF86" s="226"/>
      <c r="AG86" s="226"/>
      <c r="AH86" s="267"/>
      <c r="AI86" s="157"/>
      <c r="AJ86" s="158"/>
      <c r="AK86" s="159"/>
      <c r="AL86" s="269"/>
      <c r="AQ86" s="7"/>
      <c r="AR86" s="240">
        <v>2</v>
      </c>
      <c r="AS86" s="241" t="s">
        <v>3</v>
      </c>
      <c r="AT86" s="241">
        <v>3</v>
      </c>
      <c r="AU86" s="241" t="s">
        <v>340</v>
      </c>
      <c r="AV86" s="241"/>
      <c r="AW86" s="241" t="s">
        <v>342</v>
      </c>
      <c r="AX86" s="251"/>
      <c r="AY86" s="251"/>
      <c r="AZ86" s="251"/>
      <c r="BA86" s="251"/>
      <c r="BB86" s="251"/>
      <c r="BC86" s="251"/>
      <c r="BD86" s="242">
        <v>3</v>
      </c>
      <c r="BE86" s="242">
        <v>0</v>
      </c>
    </row>
    <row r="87" spans="1:57" ht="42" customHeight="1" thickTop="1">
      <c r="A87" s="90"/>
      <c r="B87" s="91"/>
      <c r="C87" s="198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200"/>
      <c r="AI87" s="201"/>
      <c r="AJ87" s="201"/>
      <c r="AK87" s="201"/>
      <c r="AL87" s="202"/>
      <c r="AQ87" s="7"/>
      <c r="AR87" s="249">
        <v>3</v>
      </c>
      <c r="AS87" s="243" t="s">
        <v>3</v>
      </c>
      <c r="AT87" s="243">
        <v>6</v>
      </c>
      <c r="AU87" s="243" t="s">
        <v>342</v>
      </c>
      <c r="AV87" s="243"/>
      <c r="AW87" s="243" t="s">
        <v>339</v>
      </c>
      <c r="AX87" s="253"/>
      <c r="AY87" s="253"/>
      <c r="AZ87" s="253"/>
      <c r="BA87" s="253"/>
      <c r="BB87" s="253"/>
      <c r="BC87" s="253"/>
      <c r="BD87" s="245">
        <v>0</v>
      </c>
      <c r="BE87" s="245">
        <v>3</v>
      </c>
    </row>
    <row r="88" spans="1:57" ht="42" customHeight="1">
      <c r="A88" s="90"/>
      <c r="B88" s="91"/>
      <c r="C88" s="198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200"/>
      <c r="AI88" s="201"/>
      <c r="AJ88" s="201"/>
      <c r="AK88" s="201"/>
      <c r="AL88" s="202"/>
      <c r="AQ88" s="7"/>
      <c r="AR88" s="237">
        <v>2</v>
      </c>
      <c r="AS88" s="238" t="s">
        <v>3</v>
      </c>
      <c r="AT88" s="238">
        <v>4</v>
      </c>
      <c r="AU88" s="238" t="s">
        <v>340</v>
      </c>
      <c r="AV88" s="238"/>
      <c r="AW88" s="238" t="s">
        <v>343</v>
      </c>
      <c r="AX88" s="239"/>
      <c r="AY88" s="239"/>
      <c r="AZ88" s="239"/>
      <c r="BA88" s="239"/>
      <c r="BB88" s="239"/>
      <c r="BC88" s="239"/>
      <c r="BD88" s="236">
        <v>3</v>
      </c>
      <c r="BE88" s="236">
        <v>0</v>
      </c>
    </row>
    <row r="89" spans="1:57" ht="42" customHeight="1" thickBot="1">
      <c r="A89" s="90"/>
      <c r="B89" s="91"/>
      <c r="C89" s="198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200"/>
      <c r="AI89" s="201"/>
      <c r="AJ89" s="201"/>
      <c r="AK89" s="201"/>
      <c r="AL89" s="202"/>
      <c r="AQ89" s="7"/>
      <c r="AR89" s="240">
        <v>1</v>
      </c>
      <c r="AS89" s="241" t="s">
        <v>3</v>
      </c>
      <c r="AT89" s="241">
        <v>5</v>
      </c>
      <c r="AU89" s="241" t="s">
        <v>338</v>
      </c>
      <c r="AV89" s="241"/>
      <c r="AW89" s="241" t="s">
        <v>341</v>
      </c>
      <c r="AX89" s="251"/>
      <c r="AY89" s="251"/>
      <c r="AZ89" s="251"/>
      <c r="BA89" s="251"/>
      <c r="BB89" s="251"/>
      <c r="BC89" s="251"/>
      <c r="BD89" s="242">
        <v>0</v>
      </c>
      <c r="BE89" s="242">
        <v>3</v>
      </c>
    </row>
    <row r="90" spans="2:55" ht="42" customHeight="1" thickBot="1" thickTop="1">
      <c r="B90" s="290" t="s">
        <v>136</v>
      </c>
      <c r="C90" s="290"/>
      <c r="D90" s="3" t="s">
        <v>302</v>
      </c>
      <c r="N90" s="255" t="s">
        <v>209</v>
      </c>
      <c r="S90" s="256" t="s">
        <v>84</v>
      </c>
      <c r="AK90" s="79"/>
      <c r="AQ90" s="7"/>
      <c r="AR90" s="230"/>
      <c r="AS90" s="230"/>
      <c r="AT90" s="230"/>
      <c r="AX90" s="209"/>
      <c r="AY90" s="209"/>
      <c r="AZ90" s="209"/>
      <c r="BA90" s="209"/>
      <c r="BB90" s="209"/>
      <c r="BC90" s="209"/>
    </row>
    <row r="91" spans="1:57" ht="42" customHeight="1" thickBot="1">
      <c r="A91" s="80"/>
      <c r="B91" s="81" t="s">
        <v>65</v>
      </c>
      <c r="C91" s="82"/>
      <c r="D91" s="285">
        <v>1</v>
      </c>
      <c r="E91" s="286"/>
      <c r="F91" s="286"/>
      <c r="G91" s="286"/>
      <c r="H91" s="291"/>
      <c r="I91" s="285">
        <v>2</v>
      </c>
      <c r="J91" s="286"/>
      <c r="K91" s="286"/>
      <c r="L91" s="286"/>
      <c r="M91" s="291"/>
      <c r="N91" s="285">
        <v>3</v>
      </c>
      <c r="O91" s="286"/>
      <c r="P91" s="286"/>
      <c r="Q91" s="286"/>
      <c r="R91" s="291"/>
      <c r="S91" s="285">
        <v>4</v>
      </c>
      <c r="T91" s="286"/>
      <c r="U91" s="286"/>
      <c r="V91" s="286"/>
      <c r="W91" s="291"/>
      <c r="X91" s="285">
        <v>5</v>
      </c>
      <c r="Y91" s="286"/>
      <c r="Z91" s="286"/>
      <c r="AA91" s="286"/>
      <c r="AB91" s="286"/>
      <c r="AC91" s="285">
        <v>6</v>
      </c>
      <c r="AD91" s="286"/>
      <c r="AE91" s="286"/>
      <c r="AF91" s="286"/>
      <c r="AG91" s="286"/>
      <c r="AH91" s="197" t="s">
        <v>45</v>
      </c>
      <c r="AI91" s="287" t="s">
        <v>46</v>
      </c>
      <c r="AJ91" s="288"/>
      <c r="AK91" s="289"/>
      <c r="AL91" s="84" t="s">
        <v>47</v>
      </c>
      <c r="AQ91" s="234" t="s">
        <v>48</v>
      </c>
      <c r="AU91" s="283" t="s">
        <v>1</v>
      </c>
      <c r="AV91" s="283"/>
      <c r="AW91" s="283"/>
      <c r="AX91" s="284"/>
      <c r="AY91" s="284"/>
      <c r="AZ91" s="284"/>
      <c r="BA91" s="284"/>
      <c r="BB91" s="284"/>
      <c r="BC91" s="284"/>
      <c r="BD91" s="206" t="s">
        <v>167</v>
      </c>
      <c r="BE91" s="206" t="s">
        <v>167</v>
      </c>
    </row>
    <row r="92" spans="1:57" ht="42" customHeight="1">
      <c r="A92" s="260">
        <v>1</v>
      </c>
      <c r="B92" s="135">
        <v>26</v>
      </c>
      <c r="C92" s="189" t="s">
        <v>346</v>
      </c>
      <c r="D92" s="271"/>
      <c r="E92" s="265"/>
      <c r="F92" s="211"/>
      <c r="G92" s="265"/>
      <c r="H92" s="265"/>
      <c r="I92" s="272">
        <v>0</v>
      </c>
      <c r="J92" s="273"/>
      <c r="K92" s="212" t="s">
        <v>2</v>
      </c>
      <c r="L92" s="273">
        <v>3</v>
      </c>
      <c r="M92" s="274"/>
      <c r="N92" s="272">
        <v>3</v>
      </c>
      <c r="O92" s="273"/>
      <c r="P92" s="212" t="s">
        <v>2</v>
      </c>
      <c r="Q92" s="273">
        <v>0</v>
      </c>
      <c r="R92" s="274"/>
      <c r="S92" s="272">
        <v>3</v>
      </c>
      <c r="T92" s="273"/>
      <c r="U92" s="212" t="s">
        <v>2</v>
      </c>
      <c r="V92" s="273">
        <v>2</v>
      </c>
      <c r="W92" s="274"/>
      <c r="X92" s="272">
        <v>1</v>
      </c>
      <c r="Y92" s="273"/>
      <c r="Z92" s="212" t="s">
        <v>2</v>
      </c>
      <c r="AA92" s="273">
        <v>3</v>
      </c>
      <c r="AB92" s="274"/>
      <c r="AC92" s="272">
        <v>2</v>
      </c>
      <c r="AD92" s="273"/>
      <c r="AE92" s="212" t="s">
        <v>2</v>
      </c>
      <c r="AF92" s="273">
        <v>3</v>
      </c>
      <c r="AG92" s="274"/>
      <c r="AH92" s="266">
        <v>7</v>
      </c>
      <c r="AI92" s="160">
        <v>9</v>
      </c>
      <c r="AJ92" s="156" t="s">
        <v>2</v>
      </c>
      <c r="AK92" s="161">
        <v>11</v>
      </c>
      <c r="AL92" s="268">
        <v>4</v>
      </c>
      <c r="AQ92" s="179"/>
      <c r="AR92" s="207">
        <v>1</v>
      </c>
      <c r="AS92" s="208" t="s">
        <v>3</v>
      </c>
      <c r="AT92" s="208">
        <v>6</v>
      </c>
      <c r="AU92" s="208" t="s">
        <v>346</v>
      </c>
      <c r="AV92" s="208"/>
      <c r="AW92" s="208" t="s">
        <v>347</v>
      </c>
      <c r="AX92" s="281"/>
      <c r="AY92" s="281"/>
      <c r="AZ92" s="281"/>
      <c r="BA92" s="281"/>
      <c r="BB92" s="281"/>
      <c r="BC92" s="210"/>
      <c r="BD92" s="235">
        <v>2</v>
      </c>
      <c r="BE92" s="235">
        <v>3</v>
      </c>
    </row>
    <row r="93" spans="1:57" ht="42" customHeight="1" thickBot="1">
      <c r="A93" s="261"/>
      <c r="B93" s="136"/>
      <c r="C93" s="190" t="s">
        <v>327</v>
      </c>
      <c r="D93" s="213"/>
      <c r="E93" s="213"/>
      <c r="F93" s="213"/>
      <c r="G93" s="213"/>
      <c r="H93" s="213"/>
      <c r="I93" s="232"/>
      <c r="J93" s="233"/>
      <c r="K93" s="216"/>
      <c r="L93" s="216"/>
      <c r="M93" s="217"/>
      <c r="N93" s="214"/>
      <c r="O93" s="215"/>
      <c r="P93" s="216"/>
      <c r="Q93" s="216"/>
      <c r="R93" s="217"/>
      <c r="S93" s="214"/>
      <c r="T93" s="215"/>
      <c r="U93" s="216"/>
      <c r="V93" s="216"/>
      <c r="W93" s="217"/>
      <c r="X93" s="214"/>
      <c r="Y93" s="215"/>
      <c r="Z93" s="216"/>
      <c r="AA93" s="216"/>
      <c r="AB93" s="218"/>
      <c r="AC93" s="214"/>
      <c r="AD93" s="215"/>
      <c r="AE93" s="216"/>
      <c r="AF93" s="216"/>
      <c r="AG93" s="218"/>
      <c r="AH93" s="267"/>
      <c r="AI93" s="157"/>
      <c r="AJ93" s="158"/>
      <c r="AK93" s="159"/>
      <c r="AL93" s="269"/>
      <c r="AQ93" s="179"/>
      <c r="AR93" s="237">
        <v>2</v>
      </c>
      <c r="AS93" s="238" t="s">
        <v>3</v>
      </c>
      <c r="AT93" s="238">
        <v>5</v>
      </c>
      <c r="AU93" s="238" t="s">
        <v>348</v>
      </c>
      <c r="AV93" s="238"/>
      <c r="AW93" s="238" t="s">
        <v>349</v>
      </c>
      <c r="AX93" s="278"/>
      <c r="AY93" s="278"/>
      <c r="AZ93" s="278"/>
      <c r="BA93" s="278"/>
      <c r="BB93" s="278"/>
      <c r="BC93" s="278"/>
      <c r="BD93" s="236">
        <v>1</v>
      </c>
      <c r="BE93" s="236">
        <v>3</v>
      </c>
    </row>
    <row r="94" spans="1:57" ht="42" customHeight="1" thickBot="1">
      <c r="A94" s="260">
        <v>2</v>
      </c>
      <c r="B94" s="135">
        <v>30</v>
      </c>
      <c r="C94" s="191" t="s">
        <v>348</v>
      </c>
      <c r="D94" s="277">
        <v>3</v>
      </c>
      <c r="E94" s="275" t="s">
        <v>301</v>
      </c>
      <c r="F94" s="219" t="s">
        <v>2</v>
      </c>
      <c r="G94" s="275">
        <v>0</v>
      </c>
      <c r="H94" s="276" t="s">
        <v>301</v>
      </c>
      <c r="I94" s="271"/>
      <c r="J94" s="265"/>
      <c r="K94" s="211"/>
      <c r="L94" s="265"/>
      <c r="M94" s="279"/>
      <c r="N94" s="272">
        <v>3</v>
      </c>
      <c r="O94" s="273"/>
      <c r="P94" s="212" t="s">
        <v>2</v>
      </c>
      <c r="Q94" s="273">
        <v>0</v>
      </c>
      <c r="R94" s="274"/>
      <c r="S94" s="272">
        <v>3</v>
      </c>
      <c r="T94" s="273"/>
      <c r="U94" s="212" t="s">
        <v>2</v>
      </c>
      <c r="V94" s="273">
        <v>0</v>
      </c>
      <c r="W94" s="274"/>
      <c r="X94" s="272">
        <v>1</v>
      </c>
      <c r="Y94" s="273"/>
      <c r="Z94" s="212" t="s">
        <v>2</v>
      </c>
      <c r="AA94" s="273">
        <v>3</v>
      </c>
      <c r="AB94" s="274"/>
      <c r="AC94" s="272">
        <v>3</v>
      </c>
      <c r="AD94" s="273"/>
      <c r="AE94" s="212" t="s">
        <v>2</v>
      </c>
      <c r="AF94" s="273">
        <v>0</v>
      </c>
      <c r="AG94" s="274"/>
      <c r="AH94" s="266">
        <v>9</v>
      </c>
      <c r="AI94" s="160">
        <v>13</v>
      </c>
      <c r="AJ94" s="156" t="s">
        <v>2</v>
      </c>
      <c r="AK94" s="161">
        <v>3</v>
      </c>
      <c r="AL94" s="268">
        <v>2</v>
      </c>
      <c r="AQ94" s="179"/>
      <c r="AR94" s="240">
        <v>3</v>
      </c>
      <c r="AS94" s="241" t="s">
        <v>3</v>
      </c>
      <c r="AT94" s="241">
        <v>4</v>
      </c>
      <c r="AU94" s="241" t="s">
        <v>350</v>
      </c>
      <c r="AV94" s="241"/>
      <c r="AW94" s="241" t="s">
        <v>351</v>
      </c>
      <c r="AX94" s="280"/>
      <c r="AY94" s="280"/>
      <c r="AZ94" s="280"/>
      <c r="BA94" s="280"/>
      <c r="BB94" s="280"/>
      <c r="BC94" s="280"/>
      <c r="BD94" s="242">
        <v>0</v>
      </c>
      <c r="BE94" s="242">
        <v>3</v>
      </c>
    </row>
    <row r="95" spans="1:57" ht="42" customHeight="1" thickBot="1" thickTop="1">
      <c r="A95" s="261"/>
      <c r="B95" s="136"/>
      <c r="C95" s="192" t="s">
        <v>352</v>
      </c>
      <c r="D95" s="220" t="s">
        <v>301</v>
      </c>
      <c r="E95" s="221" t="s">
        <v>301</v>
      </c>
      <c r="F95" s="222" t="s">
        <v>301</v>
      </c>
      <c r="G95" s="222" t="s">
        <v>301</v>
      </c>
      <c r="H95" s="223" t="s">
        <v>301</v>
      </c>
      <c r="I95" s="213"/>
      <c r="J95" s="213"/>
      <c r="K95" s="213"/>
      <c r="L95" s="213"/>
      <c r="M95" s="213"/>
      <c r="N95" s="214"/>
      <c r="O95" s="215"/>
      <c r="P95" s="216"/>
      <c r="Q95" s="216"/>
      <c r="R95" s="217"/>
      <c r="S95" s="214"/>
      <c r="T95" s="215"/>
      <c r="U95" s="216"/>
      <c r="V95" s="216"/>
      <c r="W95" s="217"/>
      <c r="X95" s="214"/>
      <c r="Y95" s="215"/>
      <c r="Z95" s="216"/>
      <c r="AA95" s="216"/>
      <c r="AB95" s="218"/>
      <c r="AC95" s="214"/>
      <c r="AD95" s="215"/>
      <c r="AE95" s="216"/>
      <c r="AF95" s="216"/>
      <c r="AG95" s="218"/>
      <c r="AH95" s="267"/>
      <c r="AI95" s="157"/>
      <c r="AJ95" s="158"/>
      <c r="AK95" s="159"/>
      <c r="AL95" s="269"/>
      <c r="AQ95" s="179"/>
      <c r="AR95" s="249">
        <v>4</v>
      </c>
      <c r="AS95" s="243" t="s">
        <v>3</v>
      </c>
      <c r="AT95" s="243">
        <v>6</v>
      </c>
      <c r="AU95" s="243" t="s">
        <v>351</v>
      </c>
      <c r="AV95" s="243"/>
      <c r="AW95" s="243" t="s">
        <v>347</v>
      </c>
      <c r="AX95" s="244"/>
      <c r="AY95" s="244"/>
      <c r="AZ95" s="244"/>
      <c r="BA95" s="244"/>
      <c r="BB95" s="244"/>
      <c r="BC95" s="244"/>
      <c r="BD95" s="245">
        <v>3</v>
      </c>
      <c r="BE95" s="245">
        <v>1</v>
      </c>
    </row>
    <row r="96" spans="1:57" ht="42" customHeight="1">
      <c r="A96" s="260">
        <v>3</v>
      </c>
      <c r="B96" s="135">
        <v>34</v>
      </c>
      <c r="C96" s="191" t="s">
        <v>350</v>
      </c>
      <c r="D96" s="277">
        <v>0</v>
      </c>
      <c r="E96" s="275" t="s">
        <v>301</v>
      </c>
      <c r="F96" s="219" t="s">
        <v>2</v>
      </c>
      <c r="G96" s="275">
        <v>3</v>
      </c>
      <c r="H96" s="276" t="s">
        <v>301</v>
      </c>
      <c r="I96" s="277">
        <v>0</v>
      </c>
      <c r="J96" s="275" t="s">
        <v>301</v>
      </c>
      <c r="K96" s="219" t="s">
        <v>2</v>
      </c>
      <c r="L96" s="275">
        <v>3</v>
      </c>
      <c r="M96" s="276" t="s">
        <v>301</v>
      </c>
      <c r="N96" s="271"/>
      <c r="O96" s="265"/>
      <c r="P96" s="211"/>
      <c r="Q96" s="265"/>
      <c r="R96" s="279"/>
      <c r="S96" s="272">
        <v>0</v>
      </c>
      <c r="T96" s="273"/>
      <c r="U96" s="212" t="s">
        <v>2</v>
      </c>
      <c r="V96" s="273">
        <v>3</v>
      </c>
      <c r="W96" s="274"/>
      <c r="X96" s="272">
        <v>0</v>
      </c>
      <c r="Y96" s="273"/>
      <c r="Z96" s="212" t="s">
        <v>2</v>
      </c>
      <c r="AA96" s="273">
        <v>3</v>
      </c>
      <c r="AB96" s="274"/>
      <c r="AC96" s="272">
        <v>0</v>
      </c>
      <c r="AD96" s="273"/>
      <c r="AE96" s="212" t="s">
        <v>2</v>
      </c>
      <c r="AF96" s="273">
        <v>3</v>
      </c>
      <c r="AG96" s="274"/>
      <c r="AH96" s="266">
        <v>5</v>
      </c>
      <c r="AI96" s="160">
        <v>0</v>
      </c>
      <c r="AJ96" s="156" t="s">
        <v>2</v>
      </c>
      <c r="AK96" s="161">
        <v>15</v>
      </c>
      <c r="AL96" s="268">
        <v>6</v>
      </c>
      <c r="AQ96" s="179"/>
      <c r="AR96" s="207">
        <v>3</v>
      </c>
      <c r="AS96" s="208" t="s">
        <v>3</v>
      </c>
      <c r="AT96" s="208">
        <v>5</v>
      </c>
      <c r="AU96" s="208" t="s">
        <v>350</v>
      </c>
      <c r="AV96" s="208"/>
      <c r="AW96" s="208" t="s">
        <v>349</v>
      </c>
      <c r="AX96" s="209"/>
      <c r="AY96" s="209"/>
      <c r="AZ96" s="209"/>
      <c r="BA96" s="209"/>
      <c r="BB96" s="209"/>
      <c r="BC96" s="209"/>
      <c r="BD96" s="235">
        <v>0</v>
      </c>
      <c r="BE96" s="235">
        <v>3</v>
      </c>
    </row>
    <row r="97" spans="1:57" ht="42" customHeight="1" thickBot="1">
      <c r="A97" s="261"/>
      <c r="B97" s="136"/>
      <c r="C97" s="192" t="s">
        <v>320</v>
      </c>
      <c r="D97" s="220" t="s">
        <v>301</v>
      </c>
      <c r="E97" s="221" t="s">
        <v>301</v>
      </c>
      <c r="F97" s="222" t="s">
        <v>301</v>
      </c>
      <c r="G97" s="222" t="s">
        <v>301</v>
      </c>
      <c r="H97" s="223" t="s">
        <v>301</v>
      </c>
      <c r="I97" s="220" t="s">
        <v>301</v>
      </c>
      <c r="J97" s="221" t="s">
        <v>301</v>
      </c>
      <c r="K97" s="222" t="s">
        <v>301</v>
      </c>
      <c r="L97" s="222" t="s">
        <v>301</v>
      </c>
      <c r="M97" s="223" t="s">
        <v>301</v>
      </c>
      <c r="N97" s="213"/>
      <c r="O97" s="213"/>
      <c r="P97" s="213"/>
      <c r="Q97" s="213"/>
      <c r="R97" s="213"/>
      <c r="S97" s="214"/>
      <c r="T97" s="215"/>
      <c r="U97" s="216"/>
      <c r="V97" s="216"/>
      <c r="W97" s="217"/>
      <c r="X97" s="214"/>
      <c r="Y97" s="215"/>
      <c r="Z97" s="216"/>
      <c r="AA97" s="216"/>
      <c r="AB97" s="218"/>
      <c r="AC97" s="214"/>
      <c r="AD97" s="215"/>
      <c r="AE97" s="216"/>
      <c r="AF97" s="216"/>
      <c r="AG97" s="218"/>
      <c r="AH97" s="267"/>
      <c r="AI97" s="157"/>
      <c r="AJ97" s="158"/>
      <c r="AK97" s="159"/>
      <c r="AL97" s="269"/>
      <c r="AQ97" s="179"/>
      <c r="AR97" s="246">
        <v>1</v>
      </c>
      <c r="AS97" s="247" t="s">
        <v>3</v>
      </c>
      <c r="AT97" s="247">
        <v>2</v>
      </c>
      <c r="AU97" s="247" t="s">
        <v>346</v>
      </c>
      <c r="AV97" s="247"/>
      <c r="AW97" s="247" t="s">
        <v>348</v>
      </c>
      <c r="AX97" s="259"/>
      <c r="AY97" s="259"/>
      <c r="AZ97" s="259"/>
      <c r="BA97" s="259"/>
      <c r="BB97" s="259"/>
      <c r="BC97" s="259"/>
      <c r="BD97" s="248">
        <v>0</v>
      </c>
      <c r="BE97" s="248">
        <v>3</v>
      </c>
    </row>
    <row r="98" spans="1:57" ht="42" customHeight="1" thickTop="1">
      <c r="A98" s="260">
        <v>4</v>
      </c>
      <c r="B98" s="135">
        <v>31</v>
      </c>
      <c r="C98" s="191" t="s">
        <v>351</v>
      </c>
      <c r="D98" s="277">
        <v>2</v>
      </c>
      <c r="E98" s="275" t="s">
        <v>301</v>
      </c>
      <c r="F98" s="219" t="s">
        <v>2</v>
      </c>
      <c r="G98" s="275">
        <v>3</v>
      </c>
      <c r="H98" s="276" t="s">
        <v>301</v>
      </c>
      <c r="I98" s="277">
        <v>0</v>
      </c>
      <c r="J98" s="275" t="s">
        <v>301</v>
      </c>
      <c r="K98" s="219" t="s">
        <v>2</v>
      </c>
      <c r="L98" s="275">
        <v>3</v>
      </c>
      <c r="M98" s="276" t="s">
        <v>301</v>
      </c>
      <c r="N98" s="277">
        <v>3</v>
      </c>
      <c r="O98" s="275" t="s">
        <v>301</v>
      </c>
      <c r="P98" s="219" t="s">
        <v>2</v>
      </c>
      <c r="Q98" s="275">
        <v>0</v>
      </c>
      <c r="R98" s="276" t="s">
        <v>301</v>
      </c>
      <c r="S98" s="271"/>
      <c r="T98" s="265"/>
      <c r="U98" s="224"/>
      <c r="V98" s="265"/>
      <c r="W98" s="279"/>
      <c r="X98" s="272">
        <v>0</v>
      </c>
      <c r="Y98" s="273"/>
      <c r="Z98" s="212" t="s">
        <v>2</v>
      </c>
      <c r="AA98" s="273">
        <v>3</v>
      </c>
      <c r="AB98" s="274"/>
      <c r="AC98" s="272">
        <v>3</v>
      </c>
      <c r="AD98" s="273"/>
      <c r="AE98" s="212" t="s">
        <v>2</v>
      </c>
      <c r="AF98" s="273">
        <v>1</v>
      </c>
      <c r="AG98" s="274"/>
      <c r="AH98" s="266">
        <v>7</v>
      </c>
      <c r="AI98" s="160">
        <v>8</v>
      </c>
      <c r="AJ98" s="156" t="s">
        <v>2</v>
      </c>
      <c r="AK98" s="161">
        <v>10</v>
      </c>
      <c r="AL98" s="268">
        <v>3</v>
      </c>
      <c r="AQ98" s="179"/>
      <c r="AR98" s="249">
        <v>2</v>
      </c>
      <c r="AS98" s="243" t="s">
        <v>3</v>
      </c>
      <c r="AT98" s="243">
        <v>6</v>
      </c>
      <c r="AU98" s="243" t="s">
        <v>348</v>
      </c>
      <c r="AV98" s="243"/>
      <c r="AW98" s="243" t="s">
        <v>347</v>
      </c>
      <c r="AX98" s="250"/>
      <c r="AY98" s="250"/>
      <c r="AZ98" s="250"/>
      <c r="BA98" s="250"/>
      <c r="BB98" s="250"/>
      <c r="BC98" s="250"/>
      <c r="BD98" s="245">
        <v>3</v>
      </c>
      <c r="BE98" s="245">
        <v>0</v>
      </c>
    </row>
    <row r="99" spans="1:57" ht="42" customHeight="1" thickBot="1">
      <c r="A99" s="261"/>
      <c r="B99" s="136"/>
      <c r="C99" s="192" t="s">
        <v>330</v>
      </c>
      <c r="D99" s="220" t="s">
        <v>301</v>
      </c>
      <c r="E99" s="221" t="s">
        <v>301</v>
      </c>
      <c r="F99" s="222" t="s">
        <v>301</v>
      </c>
      <c r="G99" s="222" t="s">
        <v>301</v>
      </c>
      <c r="H99" s="223" t="s">
        <v>301</v>
      </c>
      <c r="I99" s="220" t="s">
        <v>301</v>
      </c>
      <c r="J99" s="221" t="s">
        <v>301</v>
      </c>
      <c r="K99" s="222" t="s">
        <v>301</v>
      </c>
      <c r="L99" s="222" t="s">
        <v>301</v>
      </c>
      <c r="M99" s="223" t="s">
        <v>301</v>
      </c>
      <c r="N99" s="220" t="s">
        <v>301</v>
      </c>
      <c r="O99" s="221" t="s">
        <v>301</v>
      </c>
      <c r="P99" s="222" t="s">
        <v>301</v>
      </c>
      <c r="Q99" s="222" t="s">
        <v>301</v>
      </c>
      <c r="R99" s="223" t="s">
        <v>301</v>
      </c>
      <c r="S99" s="225"/>
      <c r="T99" s="226"/>
      <c r="U99" s="226"/>
      <c r="V99" s="226"/>
      <c r="W99" s="227"/>
      <c r="X99" s="214"/>
      <c r="Y99" s="215"/>
      <c r="Z99" s="216"/>
      <c r="AA99" s="216"/>
      <c r="AB99" s="218"/>
      <c r="AC99" s="214"/>
      <c r="AD99" s="215"/>
      <c r="AE99" s="216"/>
      <c r="AF99" s="216"/>
      <c r="AG99" s="218"/>
      <c r="AH99" s="267"/>
      <c r="AI99" s="157"/>
      <c r="AJ99" s="158"/>
      <c r="AK99" s="159"/>
      <c r="AL99" s="269"/>
      <c r="AQ99" s="179"/>
      <c r="AR99" s="237">
        <v>1</v>
      </c>
      <c r="AS99" s="238" t="s">
        <v>3</v>
      </c>
      <c r="AT99" s="238">
        <v>3</v>
      </c>
      <c r="AU99" s="238" t="s">
        <v>346</v>
      </c>
      <c r="AV99" s="238"/>
      <c r="AW99" s="238" t="s">
        <v>350</v>
      </c>
      <c r="AX99" s="278"/>
      <c r="AY99" s="278"/>
      <c r="AZ99" s="278"/>
      <c r="BA99" s="278"/>
      <c r="BB99" s="278"/>
      <c r="BC99" s="278"/>
      <c r="BD99" s="236">
        <v>3</v>
      </c>
      <c r="BE99" s="236">
        <v>0</v>
      </c>
    </row>
    <row r="100" spans="1:57" ht="42" customHeight="1" thickBot="1">
      <c r="A100" s="260">
        <v>5</v>
      </c>
      <c r="B100" s="135">
        <v>27</v>
      </c>
      <c r="C100" s="189" t="s">
        <v>349</v>
      </c>
      <c r="D100" s="277">
        <v>3</v>
      </c>
      <c r="E100" s="275" t="s">
        <v>301</v>
      </c>
      <c r="F100" s="219" t="s">
        <v>2</v>
      </c>
      <c r="G100" s="275">
        <v>1</v>
      </c>
      <c r="H100" s="276" t="s">
        <v>301</v>
      </c>
      <c r="I100" s="277">
        <v>3</v>
      </c>
      <c r="J100" s="275" t="s">
        <v>301</v>
      </c>
      <c r="K100" s="219" t="s">
        <v>2</v>
      </c>
      <c r="L100" s="275">
        <v>1</v>
      </c>
      <c r="M100" s="276" t="s">
        <v>301</v>
      </c>
      <c r="N100" s="277">
        <v>3</v>
      </c>
      <c r="O100" s="275" t="s">
        <v>301</v>
      </c>
      <c r="P100" s="219" t="s">
        <v>2</v>
      </c>
      <c r="Q100" s="275">
        <v>0</v>
      </c>
      <c r="R100" s="276" t="s">
        <v>301</v>
      </c>
      <c r="S100" s="277">
        <v>3</v>
      </c>
      <c r="T100" s="275" t="s">
        <v>301</v>
      </c>
      <c r="U100" s="219" t="s">
        <v>2</v>
      </c>
      <c r="V100" s="275">
        <v>0</v>
      </c>
      <c r="W100" s="276" t="s">
        <v>301</v>
      </c>
      <c r="X100" s="271"/>
      <c r="Y100" s="265"/>
      <c r="Z100" s="224"/>
      <c r="AA100" s="265"/>
      <c r="AB100" s="265"/>
      <c r="AC100" s="272">
        <v>3</v>
      </c>
      <c r="AD100" s="273"/>
      <c r="AE100" s="212" t="s">
        <v>2</v>
      </c>
      <c r="AF100" s="273">
        <v>1</v>
      </c>
      <c r="AG100" s="274"/>
      <c r="AH100" s="266">
        <v>10</v>
      </c>
      <c r="AI100" s="160">
        <v>15</v>
      </c>
      <c r="AJ100" s="156" t="s">
        <v>2</v>
      </c>
      <c r="AK100" s="161">
        <v>3</v>
      </c>
      <c r="AL100" s="268">
        <v>1</v>
      </c>
      <c r="AQ100" s="7"/>
      <c r="AR100" s="240">
        <v>4</v>
      </c>
      <c r="AS100" s="241" t="s">
        <v>3</v>
      </c>
      <c r="AT100" s="241">
        <v>5</v>
      </c>
      <c r="AU100" s="241" t="s">
        <v>351</v>
      </c>
      <c r="AV100" s="241"/>
      <c r="AW100" s="241" t="s">
        <v>349</v>
      </c>
      <c r="AX100" s="262"/>
      <c r="AY100" s="262"/>
      <c r="AZ100" s="262"/>
      <c r="BA100" s="262"/>
      <c r="BB100" s="262"/>
      <c r="BC100" s="252"/>
      <c r="BD100" s="242">
        <v>0</v>
      </c>
      <c r="BE100" s="242">
        <v>3</v>
      </c>
    </row>
    <row r="101" spans="1:57" ht="42" customHeight="1" thickBot="1" thickTop="1">
      <c r="A101" s="261"/>
      <c r="B101" s="136"/>
      <c r="C101" s="190" t="s">
        <v>320</v>
      </c>
      <c r="D101" s="220" t="s">
        <v>301</v>
      </c>
      <c r="E101" s="221" t="s">
        <v>301</v>
      </c>
      <c r="F101" s="222" t="s">
        <v>301</v>
      </c>
      <c r="G101" s="222" t="s">
        <v>301</v>
      </c>
      <c r="H101" s="223" t="s">
        <v>301</v>
      </c>
      <c r="I101" s="220" t="s">
        <v>301</v>
      </c>
      <c r="J101" s="221" t="s">
        <v>301</v>
      </c>
      <c r="K101" s="222" t="s">
        <v>301</v>
      </c>
      <c r="L101" s="222" t="s">
        <v>301</v>
      </c>
      <c r="M101" s="223" t="s">
        <v>301</v>
      </c>
      <c r="N101" s="220" t="s">
        <v>301</v>
      </c>
      <c r="O101" s="221" t="s">
        <v>301</v>
      </c>
      <c r="P101" s="222" t="s">
        <v>301</v>
      </c>
      <c r="Q101" s="222" t="s">
        <v>301</v>
      </c>
      <c r="R101" s="223" t="s">
        <v>301</v>
      </c>
      <c r="S101" s="220" t="s">
        <v>301</v>
      </c>
      <c r="T101" s="221" t="s">
        <v>301</v>
      </c>
      <c r="U101" s="222" t="s">
        <v>301</v>
      </c>
      <c r="V101" s="222" t="s">
        <v>301</v>
      </c>
      <c r="W101" s="223" t="s">
        <v>301</v>
      </c>
      <c r="X101" s="225"/>
      <c r="Y101" s="226"/>
      <c r="Z101" s="226"/>
      <c r="AA101" s="226"/>
      <c r="AB101" s="226"/>
      <c r="AC101" s="214"/>
      <c r="AD101" s="215"/>
      <c r="AE101" s="216"/>
      <c r="AF101" s="216"/>
      <c r="AG101" s="218"/>
      <c r="AH101" s="267"/>
      <c r="AI101" s="157"/>
      <c r="AJ101" s="158"/>
      <c r="AK101" s="159"/>
      <c r="AL101" s="269"/>
      <c r="AQ101" s="7"/>
      <c r="AR101" s="249">
        <v>5</v>
      </c>
      <c r="AS101" s="243" t="s">
        <v>3</v>
      </c>
      <c r="AT101" s="243">
        <v>6</v>
      </c>
      <c r="AU101" s="243" t="s">
        <v>349</v>
      </c>
      <c r="AV101" s="243"/>
      <c r="AW101" s="243" t="s">
        <v>347</v>
      </c>
      <c r="AX101" s="258"/>
      <c r="AY101" s="258"/>
      <c r="AZ101" s="258"/>
      <c r="BA101" s="258"/>
      <c r="BB101" s="258"/>
      <c r="BC101" s="258"/>
      <c r="BD101" s="245">
        <v>3</v>
      </c>
      <c r="BE101" s="245">
        <v>1</v>
      </c>
    </row>
    <row r="102" spans="1:57" ht="42" customHeight="1">
      <c r="A102" s="260">
        <v>6</v>
      </c>
      <c r="B102" s="135">
        <v>35</v>
      </c>
      <c r="C102" s="191" t="s">
        <v>347</v>
      </c>
      <c r="D102" s="277">
        <v>3</v>
      </c>
      <c r="E102" s="275" t="s">
        <v>301</v>
      </c>
      <c r="F102" s="219" t="s">
        <v>2</v>
      </c>
      <c r="G102" s="275">
        <v>2</v>
      </c>
      <c r="H102" s="276" t="s">
        <v>301</v>
      </c>
      <c r="I102" s="277">
        <v>0</v>
      </c>
      <c r="J102" s="275" t="s">
        <v>301</v>
      </c>
      <c r="K102" s="219" t="s">
        <v>2</v>
      </c>
      <c r="L102" s="275">
        <v>3</v>
      </c>
      <c r="M102" s="276" t="s">
        <v>301</v>
      </c>
      <c r="N102" s="277">
        <v>3</v>
      </c>
      <c r="O102" s="275" t="s">
        <v>301</v>
      </c>
      <c r="P102" s="219" t="s">
        <v>2</v>
      </c>
      <c r="Q102" s="275">
        <v>0</v>
      </c>
      <c r="R102" s="276" t="s">
        <v>301</v>
      </c>
      <c r="S102" s="277">
        <v>1</v>
      </c>
      <c r="T102" s="275" t="s">
        <v>301</v>
      </c>
      <c r="U102" s="219" t="s">
        <v>2</v>
      </c>
      <c r="V102" s="275">
        <v>3</v>
      </c>
      <c r="W102" s="276" t="s">
        <v>301</v>
      </c>
      <c r="X102" s="277">
        <v>1</v>
      </c>
      <c r="Y102" s="275" t="s">
        <v>301</v>
      </c>
      <c r="Z102" s="219" t="s">
        <v>2</v>
      </c>
      <c r="AA102" s="275">
        <v>3</v>
      </c>
      <c r="AB102" s="276" t="s">
        <v>301</v>
      </c>
      <c r="AC102" s="271"/>
      <c r="AD102" s="265"/>
      <c r="AE102" s="224"/>
      <c r="AF102" s="265"/>
      <c r="AG102" s="265"/>
      <c r="AH102" s="266">
        <v>7</v>
      </c>
      <c r="AI102" s="160">
        <v>8</v>
      </c>
      <c r="AJ102" s="156" t="s">
        <v>2</v>
      </c>
      <c r="AK102" s="161">
        <v>11</v>
      </c>
      <c r="AL102" s="268">
        <v>5</v>
      </c>
      <c r="AQ102" s="7"/>
      <c r="AR102" s="237">
        <v>1</v>
      </c>
      <c r="AS102" s="238" t="s">
        <v>3</v>
      </c>
      <c r="AT102" s="238">
        <v>4</v>
      </c>
      <c r="AU102" s="238" t="s">
        <v>346</v>
      </c>
      <c r="AV102" s="238"/>
      <c r="AW102" s="238" t="s">
        <v>351</v>
      </c>
      <c r="AX102" s="239"/>
      <c r="AY102" s="239"/>
      <c r="AZ102" s="239"/>
      <c r="BA102" s="239"/>
      <c r="BB102" s="239"/>
      <c r="BC102" s="239"/>
      <c r="BD102" s="236">
        <v>3</v>
      </c>
      <c r="BE102" s="236">
        <v>2</v>
      </c>
    </row>
    <row r="103" spans="1:57" ht="42" customHeight="1" thickBot="1">
      <c r="A103" s="261"/>
      <c r="B103" s="136"/>
      <c r="C103" s="192" t="s">
        <v>345</v>
      </c>
      <c r="D103" s="220" t="s">
        <v>301</v>
      </c>
      <c r="E103" s="221" t="s">
        <v>301</v>
      </c>
      <c r="F103" s="222" t="s">
        <v>301</v>
      </c>
      <c r="G103" s="222" t="s">
        <v>301</v>
      </c>
      <c r="H103" s="223" t="s">
        <v>301</v>
      </c>
      <c r="I103" s="220" t="s">
        <v>301</v>
      </c>
      <c r="J103" s="221" t="s">
        <v>301</v>
      </c>
      <c r="K103" s="222" t="s">
        <v>301</v>
      </c>
      <c r="L103" s="222" t="s">
        <v>301</v>
      </c>
      <c r="M103" s="223" t="s">
        <v>301</v>
      </c>
      <c r="N103" s="220" t="s">
        <v>301</v>
      </c>
      <c r="O103" s="221" t="s">
        <v>301</v>
      </c>
      <c r="P103" s="222" t="s">
        <v>301</v>
      </c>
      <c r="Q103" s="222" t="s">
        <v>301</v>
      </c>
      <c r="R103" s="223" t="s">
        <v>301</v>
      </c>
      <c r="S103" s="220" t="s">
        <v>301</v>
      </c>
      <c r="T103" s="221" t="s">
        <v>301</v>
      </c>
      <c r="U103" s="222" t="s">
        <v>301</v>
      </c>
      <c r="V103" s="222" t="s">
        <v>301</v>
      </c>
      <c r="W103" s="223" t="s">
        <v>301</v>
      </c>
      <c r="X103" s="220" t="s">
        <v>301</v>
      </c>
      <c r="Y103" s="221" t="s">
        <v>301</v>
      </c>
      <c r="Z103" s="222" t="s">
        <v>301</v>
      </c>
      <c r="AA103" s="222" t="s">
        <v>301</v>
      </c>
      <c r="AB103" s="223" t="s">
        <v>301</v>
      </c>
      <c r="AC103" s="225"/>
      <c r="AD103" s="226"/>
      <c r="AE103" s="226"/>
      <c r="AF103" s="226"/>
      <c r="AG103" s="226"/>
      <c r="AH103" s="267"/>
      <c r="AI103" s="157"/>
      <c r="AJ103" s="158"/>
      <c r="AK103" s="159"/>
      <c r="AL103" s="269"/>
      <c r="AQ103" s="7"/>
      <c r="AR103" s="240">
        <v>2</v>
      </c>
      <c r="AS103" s="241" t="s">
        <v>3</v>
      </c>
      <c r="AT103" s="241">
        <v>3</v>
      </c>
      <c r="AU103" s="241" t="s">
        <v>348</v>
      </c>
      <c r="AV103" s="241"/>
      <c r="AW103" s="241" t="s">
        <v>350</v>
      </c>
      <c r="AX103" s="251"/>
      <c r="AY103" s="251"/>
      <c r="AZ103" s="251"/>
      <c r="BA103" s="251"/>
      <c r="BB103" s="251"/>
      <c r="BC103" s="251"/>
      <c r="BD103" s="242">
        <v>3</v>
      </c>
      <c r="BE103" s="242">
        <v>0</v>
      </c>
    </row>
    <row r="104" spans="1:57" ht="42" customHeight="1" thickTop="1">
      <c r="A104" s="90"/>
      <c r="B104" s="91"/>
      <c r="C104" s="198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200"/>
      <c r="AI104" s="201"/>
      <c r="AJ104" s="201"/>
      <c r="AK104" s="201"/>
      <c r="AL104" s="202"/>
      <c r="AQ104" s="7"/>
      <c r="AR104" s="249">
        <v>3</v>
      </c>
      <c r="AS104" s="243" t="s">
        <v>3</v>
      </c>
      <c r="AT104" s="243">
        <v>6</v>
      </c>
      <c r="AU104" s="243" t="s">
        <v>350</v>
      </c>
      <c r="AV104" s="243"/>
      <c r="AW104" s="243" t="s">
        <v>347</v>
      </c>
      <c r="AX104" s="253"/>
      <c r="AY104" s="253"/>
      <c r="AZ104" s="253"/>
      <c r="BA104" s="253"/>
      <c r="BB104" s="253"/>
      <c r="BC104" s="253"/>
      <c r="BD104" s="245">
        <v>0</v>
      </c>
      <c r="BE104" s="245">
        <v>3</v>
      </c>
    </row>
    <row r="105" spans="1:57" ht="42" customHeight="1">
      <c r="A105" s="90"/>
      <c r="B105" s="91"/>
      <c r="C105" s="198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200"/>
      <c r="AI105" s="201"/>
      <c r="AJ105" s="201"/>
      <c r="AK105" s="201"/>
      <c r="AL105" s="202"/>
      <c r="AQ105" s="7"/>
      <c r="AR105" s="237">
        <v>2</v>
      </c>
      <c r="AS105" s="238" t="s">
        <v>3</v>
      </c>
      <c r="AT105" s="238">
        <v>4</v>
      </c>
      <c r="AU105" s="238" t="s">
        <v>348</v>
      </c>
      <c r="AV105" s="238"/>
      <c r="AW105" s="238" t="s">
        <v>351</v>
      </c>
      <c r="AX105" s="239"/>
      <c r="AY105" s="239"/>
      <c r="AZ105" s="239"/>
      <c r="BA105" s="239"/>
      <c r="BB105" s="239"/>
      <c r="BC105" s="239"/>
      <c r="BD105" s="236">
        <v>3</v>
      </c>
      <c r="BE105" s="236">
        <v>0</v>
      </c>
    </row>
    <row r="106" spans="1:57" ht="42" customHeight="1" thickBot="1">
      <c r="A106" s="90"/>
      <c r="B106" s="91"/>
      <c r="C106" s="198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200"/>
      <c r="AI106" s="201"/>
      <c r="AJ106" s="201"/>
      <c r="AK106" s="201"/>
      <c r="AL106" s="202"/>
      <c r="AQ106" s="7"/>
      <c r="AR106" s="240">
        <v>1</v>
      </c>
      <c r="AS106" s="241" t="s">
        <v>3</v>
      </c>
      <c r="AT106" s="241">
        <v>5</v>
      </c>
      <c r="AU106" s="241" t="s">
        <v>346</v>
      </c>
      <c r="AV106" s="241"/>
      <c r="AW106" s="241" t="s">
        <v>349</v>
      </c>
      <c r="AX106" s="251"/>
      <c r="AY106" s="251"/>
      <c r="AZ106" s="251"/>
      <c r="BA106" s="251"/>
      <c r="BB106" s="251"/>
      <c r="BC106" s="251"/>
      <c r="BD106" s="242">
        <v>1</v>
      </c>
      <c r="BE106" s="242">
        <v>3</v>
      </c>
    </row>
    <row r="107" spans="2:55" ht="42" customHeight="1" thickBot="1" thickTop="1">
      <c r="B107" s="290" t="s">
        <v>137</v>
      </c>
      <c r="C107" s="290"/>
      <c r="D107" s="3" t="s">
        <v>302</v>
      </c>
      <c r="N107" s="255" t="s">
        <v>209</v>
      </c>
      <c r="S107" s="256" t="s">
        <v>84</v>
      </c>
      <c r="AK107" s="79"/>
      <c r="AQ107" s="7"/>
      <c r="AR107" s="230"/>
      <c r="AS107" s="230"/>
      <c r="AT107" s="230"/>
      <c r="AX107" s="209"/>
      <c r="AY107" s="209"/>
      <c r="AZ107" s="209"/>
      <c r="BA107" s="209"/>
      <c r="BB107" s="209"/>
      <c r="BC107" s="209"/>
    </row>
    <row r="108" spans="1:57" ht="42" customHeight="1" thickBot="1">
      <c r="A108" s="80"/>
      <c r="B108" s="81" t="s">
        <v>65</v>
      </c>
      <c r="C108" s="82"/>
      <c r="D108" s="285">
        <v>1</v>
      </c>
      <c r="E108" s="286"/>
      <c r="F108" s="286"/>
      <c r="G108" s="286"/>
      <c r="H108" s="291"/>
      <c r="I108" s="285">
        <v>2</v>
      </c>
      <c r="J108" s="286"/>
      <c r="K108" s="286"/>
      <c r="L108" s="286"/>
      <c r="M108" s="291"/>
      <c r="N108" s="285">
        <v>3</v>
      </c>
      <c r="O108" s="286"/>
      <c r="P108" s="286"/>
      <c r="Q108" s="286"/>
      <c r="R108" s="291"/>
      <c r="S108" s="285">
        <v>4</v>
      </c>
      <c r="T108" s="286"/>
      <c r="U108" s="286"/>
      <c r="V108" s="286"/>
      <c r="W108" s="291"/>
      <c r="X108" s="285">
        <v>5</v>
      </c>
      <c r="Y108" s="286"/>
      <c r="Z108" s="286"/>
      <c r="AA108" s="286"/>
      <c r="AB108" s="286"/>
      <c r="AC108" s="285">
        <v>6</v>
      </c>
      <c r="AD108" s="286"/>
      <c r="AE108" s="286"/>
      <c r="AF108" s="286"/>
      <c r="AG108" s="286"/>
      <c r="AH108" s="197" t="s">
        <v>45</v>
      </c>
      <c r="AI108" s="287" t="s">
        <v>46</v>
      </c>
      <c r="AJ108" s="288"/>
      <c r="AK108" s="289"/>
      <c r="AL108" s="84" t="s">
        <v>47</v>
      </c>
      <c r="AQ108" s="234" t="s">
        <v>48</v>
      </c>
      <c r="AU108" s="283" t="s">
        <v>1</v>
      </c>
      <c r="AV108" s="283"/>
      <c r="AW108" s="283"/>
      <c r="AX108" s="284"/>
      <c r="AY108" s="284"/>
      <c r="AZ108" s="284"/>
      <c r="BA108" s="284"/>
      <c r="BB108" s="284"/>
      <c r="BC108" s="284"/>
      <c r="BD108" s="206" t="s">
        <v>167</v>
      </c>
      <c r="BE108" s="206" t="s">
        <v>167</v>
      </c>
    </row>
    <row r="109" spans="1:57" ht="42" customHeight="1">
      <c r="A109" s="260">
        <v>1</v>
      </c>
      <c r="B109" s="135">
        <v>37</v>
      </c>
      <c r="C109" s="189" t="s">
        <v>353</v>
      </c>
      <c r="D109" s="271"/>
      <c r="E109" s="265"/>
      <c r="F109" s="211"/>
      <c r="G109" s="265"/>
      <c r="H109" s="265"/>
      <c r="I109" s="272">
        <v>2</v>
      </c>
      <c r="J109" s="273"/>
      <c r="K109" s="212" t="s">
        <v>2</v>
      </c>
      <c r="L109" s="273">
        <v>3</v>
      </c>
      <c r="M109" s="274"/>
      <c r="N109" s="272">
        <v>0</v>
      </c>
      <c r="O109" s="273"/>
      <c r="P109" s="212" t="s">
        <v>2</v>
      </c>
      <c r="Q109" s="273">
        <v>3</v>
      </c>
      <c r="R109" s="274"/>
      <c r="S109" s="272">
        <v>0</v>
      </c>
      <c r="T109" s="273"/>
      <c r="U109" s="212" t="s">
        <v>2</v>
      </c>
      <c r="V109" s="273">
        <v>3</v>
      </c>
      <c r="W109" s="274"/>
      <c r="X109" s="272">
        <v>0</v>
      </c>
      <c r="Y109" s="273"/>
      <c r="Z109" s="212" t="s">
        <v>2</v>
      </c>
      <c r="AA109" s="273">
        <v>3</v>
      </c>
      <c r="AB109" s="274"/>
      <c r="AC109" s="272">
        <v>3</v>
      </c>
      <c r="AD109" s="273"/>
      <c r="AE109" s="212" t="s">
        <v>2</v>
      </c>
      <c r="AF109" s="273">
        <v>1</v>
      </c>
      <c r="AG109" s="274"/>
      <c r="AH109" s="266">
        <v>6</v>
      </c>
      <c r="AI109" s="160">
        <v>5</v>
      </c>
      <c r="AJ109" s="156" t="s">
        <v>2</v>
      </c>
      <c r="AK109" s="161">
        <v>13</v>
      </c>
      <c r="AL109" s="268">
        <v>5</v>
      </c>
      <c r="AQ109" s="179"/>
      <c r="AR109" s="207">
        <v>1</v>
      </c>
      <c r="AS109" s="208" t="s">
        <v>3</v>
      </c>
      <c r="AT109" s="208">
        <v>6</v>
      </c>
      <c r="AU109" s="208" t="s">
        <v>353</v>
      </c>
      <c r="AV109" s="208"/>
      <c r="AW109" s="208" t="s">
        <v>354</v>
      </c>
      <c r="AX109" s="281"/>
      <c r="AY109" s="281"/>
      <c r="AZ109" s="281"/>
      <c r="BA109" s="281"/>
      <c r="BB109" s="281"/>
      <c r="BC109" s="210"/>
      <c r="BD109" s="235">
        <v>3</v>
      </c>
      <c r="BE109" s="235">
        <v>1</v>
      </c>
    </row>
    <row r="110" spans="1:57" ht="42" customHeight="1" thickBot="1">
      <c r="A110" s="261"/>
      <c r="B110" s="136"/>
      <c r="C110" s="190" t="s">
        <v>345</v>
      </c>
      <c r="D110" s="213"/>
      <c r="E110" s="213"/>
      <c r="F110" s="213"/>
      <c r="G110" s="213"/>
      <c r="H110" s="213"/>
      <c r="I110" s="232"/>
      <c r="J110" s="233"/>
      <c r="K110" s="216"/>
      <c r="L110" s="216"/>
      <c r="M110" s="217"/>
      <c r="N110" s="214"/>
      <c r="O110" s="215"/>
      <c r="P110" s="216"/>
      <c r="Q110" s="216"/>
      <c r="R110" s="217"/>
      <c r="S110" s="214"/>
      <c r="T110" s="215"/>
      <c r="U110" s="216"/>
      <c r="V110" s="216"/>
      <c r="W110" s="217"/>
      <c r="X110" s="214"/>
      <c r="Y110" s="215"/>
      <c r="Z110" s="216"/>
      <c r="AA110" s="216"/>
      <c r="AB110" s="218"/>
      <c r="AC110" s="214"/>
      <c r="AD110" s="215"/>
      <c r="AE110" s="216"/>
      <c r="AF110" s="216"/>
      <c r="AG110" s="218"/>
      <c r="AH110" s="267"/>
      <c r="AI110" s="157"/>
      <c r="AJ110" s="158"/>
      <c r="AK110" s="159"/>
      <c r="AL110" s="269"/>
      <c r="AQ110" s="179"/>
      <c r="AR110" s="237">
        <v>2</v>
      </c>
      <c r="AS110" s="238" t="s">
        <v>3</v>
      </c>
      <c r="AT110" s="238">
        <v>5</v>
      </c>
      <c r="AU110" s="238" t="s">
        <v>355</v>
      </c>
      <c r="AV110" s="238"/>
      <c r="AW110" s="238" t="s">
        <v>356</v>
      </c>
      <c r="AX110" s="278"/>
      <c r="AY110" s="278"/>
      <c r="AZ110" s="278"/>
      <c r="BA110" s="278"/>
      <c r="BB110" s="278"/>
      <c r="BC110" s="278"/>
      <c r="BD110" s="236">
        <v>0</v>
      </c>
      <c r="BE110" s="236">
        <v>3</v>
      </c>
    </row>
    <row r="111" spans="1:57" ht="42" customHeight="1" thickBot="1">
      <c r="A111" s="260">
        <v>2</v>
      </c>
      <c r="B111" s="135">
        <v>41</v>
      </c>
      <c r="C111" s="191" t="s">
        <v>355</v>
      </c>
      <c r="D111" s="277">
        <v>3</v>
      </c>
      <c r="E111" s="275" t="s">
        <v>301</v>
      </c>
      <c r="F111" s="219" t="s">
        <v>2</v>
      </c>
      <c r="G111" s="275">
        <v>2</v>
      </c>
      <c r="H111" s="276" t="s">
        <v>301</v>
      </c>
      <c r="I111" s="271"/>
      <c r="J111" s="265"/>
      <c r="K111" s="211"/>
      <c r="L111" s="265"/>
      <c r="M111" s="279"/>
      <c r="N111" s="272">
        <v>3</v>
      </c>
      <c r="O111" s="273"/>
      <c r="P111" s="212" t="s">
        <v>2</v>
      </c>
      <c r="Q111" s="273">
        <v>2</v>
      </c>
      <c r="R111" s="274"/>
      <c r="S111" s="272">
        <v>0</v>
      </c>
      <c r="T111" s="273"/>
      <c r="U111" s="212" t="s">
        <v>2</v>
      </c>
      <c r="V111" s="273">
        <v>3</v>
      </c>
      <c r="W111" s="274"/>
      <c r="X111" s="272">
        <v>0</v>
      </c>
      <c r="Y111" s="273"/>
      <c r="Z111" s="212" t="s">
        <v>2</v>
      </c>
      <c r="AA111" s="273">
        <v>3</v>
      </c>
      <c r="AB111" s="274"/>
      <c r="AC111" s="272">
        <v>3</v>
      </c>
      <c r="AD111" s="273"/>
      <c r="AE111" s="212" t="s">
        <v>2</v>
      </c>
      <c r="AF111" s="273">
        <v>0</v>
      </c>
      <c r="AG111" s="274"/>
      <c r="AH111" s="266">
        <v>8</v>
      </c>
      <c r="AI111" s="160">
        <v>9</v>
      </c>
      <c r="AJ111" s="156" t="s">
        <v>2</v>
      </c>
      <c r="AK111" s="161">
        <v>10</v>
      </c>
      <c r="AL111" s="268">
        <v>3</v>
      </c>
      <c r="AQ111" s="179"/>
      <c r="AR111" s="240">
        <v>3</v>
      </c>
      <c r="AS111" s="241" t="s">
        <v>3</v>
      </c>
      <c r="AT111" s="241">
        <v>4</v>
      </c>
      <c r="AU111" s="241" t="s">
        <v>357</v>
      </c>
      <c r="AV111" s="241"/>
      <c r="AW111" s="241" t="s">
        <v>358</v>
      </c>
      <c r="AX111" s="280"/>
      <c r="AY111" s="280"/>
      <c r="AZ111" s="280"/>
      <c r="BA111" s="280"/>
      <c r="BB111" s="280"/>
      <c r="BC111" s="280"/>
      <c r="BD111" s="242">
        <v>1</v>
      </c>
      <c r="BE111" s="242">
        <v>3</v>
      </c>
    </row>
    <row r="112" spans="1:57" ht="42" customHeight="1" thickBot="1" thickTop="1">
      <c r="A112" s="261"/>
      <c r="B112" s="136"/>
      <c r="C112" s="192" t="s">
        <v>359</v>
      </c>
      <c r="D112" s="220" t="s">
        <v>301</v>
      </c>
      <c r="E112" s="221" t="s">
        <v>301</v>
      </c>
      <c r="F112" s="222" t="s">
        <v>301</v>
      </c>
      <c r="G112" s="222" t="s">
        <v>301</v>
      </c>
      <c r="H112" s="223" t="s">
        <v>301</v>
      </c>
      <c r="I112" s="213"/>
      <c r="J112" s="213"/>
      <c r="K112" s="213"/>
      <c r="L112" s="213"/>
      <c r="M112" s="213"/>
      <c r="N112" s="214"/>
      <c r="O112" s="215"/>
      <c r="P112" s="216"/>
      <c r="Q112" s="216"/>
      <c r="R112" s="217"/>
      <c r="S112" s="214"/>
      <c r="T112" s="215"/>
      <c r="U112" s="216"/>
      <c r="V112" s="216"/>
      <c r="W112" s="217"/>
      <c r="X112" s="214"/>
      <c r="Y112" s="215"/>
      <c r="Z112" s="216"/>
      <c r="AA112" s="216"/>
      <c r="AB112" s="218"/>
      <c r="AC112" s="214"/>
      <c r="AD112" s="215"/>
      <c r="AE112" s="216"/>
      <c r="AF112" s="216"/>
      <c r="AG112" s="218"/>
      <c r="AH112" s="267"/>
      <c r="AI112" s="157"/>
      <c r="AJ112" s="158"/>
      <c r="AK112" s="159"/>
      <c r="AL112" s="269"/>
      <c r="AQ112" s="179"/>
      <c r="AR112" s="249">
        <v>4</v>
      </c>
      <c r="AS112" s="243" t="s">
        <v>3</v>
      </c>
      <c r="AT112" s="243">
        <v>6</v>
      </c>
      <c r="AU112" s="243" t="s">
        <v>358</v>
      </c>
      <c r="AV112" s="243"/>
      <c r="AW112" s="243" t="s">
        <v>354</v>
      </c>
      <c r="AX112" s="244"/>
      <c r="AY112" s="244"/>
      <c r="AZ112" s="244"/>
      <c r="BA112" s="244"/>
      <c r="BB112" s="244"/>
      <c r="BC112" s="244"/>
      <c r="BD112" s="245">
        <v>3</v>
      </c>
      <c r="BE112" s="245">
        <v>0</v>
      </c>
    </row>
    <row r="113" spans="1:57" ht="42" customHeight="1">
      <c r="A113" s="260">
        <v>3</v>
      </c>
      <c r="B113" s="135">
        <v>45</v>
      </c>
      <c r="C113" s="191" t="s">
        <v>357</v>
      </c>
      <c r="D113" s="277">
        <v>3</v>
      </c>
      <c r="E113" s="275" t="s">
        <v>301</v>
      </c>
      <c r="F113" s="219" t="s">
        <v>2</v>
      </c>
      <c r="G113" s="275">
        <v>0</v>
      </c>
      <c r="H113" s="276" t="s">
        <v>301</v>
      </c>
      <c r="I113" s="277">
        <v>2</v>
      </c>
      <c r="J113" s="275" t="s">
        <v>301</v>
      </c>
      <c r="K113" s="219" t="s">
        <v>2</v>
      </c>
      <c r="L113" s="275">
        <v>3</v>
      </c>
      <c r="M113" s="276" t="s">
        <v>301</v>
      </c>
      <c r="N113" s="271"/>
      <c r="O113" s="265"/>
      <c r="P113" s="211"/>
      <c r="Q113" s="265"/>
      <c r="R113" s="279"/>
      <c r="S113" s="272">
        <v>1</v>
      </c>
      <c r="T113" s="273"/>
      <c r="U113" s="212" t="s">
        <v>2</v>
      </c>
      <c r="V113" s="273">
        <v>3</v>
      </c>
      <c r="W113" s="274"/>
      <c r="X113" s="272">
        <v>0</v>
      </c>
      <c r="Y113" s="273"/>
      <c r="Z113" s="212" t="s">
        <v>2</v>
      </c>
      <c r="AA113" s="273">
        <v>3</v>
      </c>
      <c r="AB113" s="274"/>
      <c r="AC113" s="272">
        <v>3</v>
      </c>
      <c r="AD113" s="273"/>
      <c r="AE113" s="212" t="s">
        <v>2</v>
      </c>
      <c r="AF113" s="273">
        <v>1</v>
      </c>
      <c r="AG113" s="274"/>
      <c r="AH113" s="266">
        <v>7</v>
      </c>
      <c r="AI113" s="160">
        <v>9</v>
      </c>
      <c r="AJ113" s="156" t="s">
        <v>2</v>
      </c>
      <c r="AK113" s="161">
        <v>10</v>
      </c>
      <c r="AL113" s="268">
        <v>4</v>
      </c>
      <c r="AQ113" s="179"/>
      <c r="AR113" s="207">
        <v>3</v>
      </c>
      <c r="AS113" s="208" t="s">
        <v>3</v>
      </c>
      <c r="AT113" s="208">
        <v>5</v>
      </c>
      <c r="AU113" s="208" t="s">
        <v>357</v>
      </c>
      <c r="AV113" s="208"/>
      <c r="AW113" s="208" t="s">
        <v>356</v>
      </c>
      <c r="AX113" s="209"/>
      <c r="AY113" s="209"/>
      <c r="AZ113" s="209"/>
      <c r="BA113" s="209"/>
      <c r="BB113" s="209"/>
      <c r="BC113" s="209"/>
      <c r="BD113" s="235">
        <v>0</v>
      </c>
      <c r="BE113" s="235">
        <v>3</v>
      </c>
    </row>
    <row r="114" spans="1:57" ht="42" customHeight="1" thickBot="1">
      <c r="A114" s="261"/>
      <c r="B114" s="136"/>
      <c r="C114" s="192" t="s">
        <v>345</v>
      </c>
      <c r="D114" s="220" t="s">
        <v>301</v>
      </c>
      <c r="E114" s="221" t="s">
        <v>301</v>
      </c>
      <c r="F114" s="222" t="s">
        <v>301</v>
      </c>
      <c r="G114" s="222" t="s">
        <v>301</v>
      </c>
      <c r="H114" s="223" t="s">
        <v>301</v>
      </c>
      <c r="I114" s="220" t="s">
        <v>301</v>
      </c>
      <c r="J114" s="221" t="s">
        <v>301</v>
      </c>
      <c r="K114" s="222" t="s">
        <v>301</v>
      </c>
      <c r="L114" s="222" t="s">
        <v>301</v>
      </c>
      <c r="M114" s="223" t="s">
        <v>301</v>
      </c>
      <c r="N114" s="213"/>
      <c r="O114" s="213"/>
      <c r="P114" s="213"/>
      <c r="Q114" s="213"/>
      <c r="R114" s="213"/>
      <c r="S114" s="214"/>
      <c r="T114" s="215"/>
      <c r="U114" s="216"/>
      <c r="V114" s="216"/>
      <c r="W114" s="217"/>
      <c r="X114" s="214"/>
      <c r="Y114" s="215"/>
      <c r="Z114" s="216"/>
      <c r="AA114" s="216"/>
      <c r="AB114" s="218"/>
      <c r="AC114" s="214"/>
      <c r="AD114" s="215"/>
      <c r="AE114" s="216"/>
      <c r="AF114" s="216"/>
      <c r="AG114" s="218"/>
      <c r="AH114" s="267"/>
      <c r="AI114" s="157"/>
      <c r="AJ114" s="158"/>
      <c r="AK114" s="159"/>
      <c r="AL114" s="269"/>
      <c r="AQ114" s="179"/>
      <c r="AR114" s="246">
        <v>1</v>
      </c>
      <c r="AS114" s="247" t="s">
        <v>3</v>
      </c>
      <c r="AT114" s="247">
        <v>2</v>
      </c>
      <c r="AU114" s="247" t="s">
        <v>353</v>
      </c>
      <c r="AV114" s="247"/>
      <c r="AW114" s="247" t="s">
        <v>355</v>
      </c>
      <c r="AX114" s="259"/>
      <c r="AY114" s="259"/>
      <c r="AZ114" s="259"/>
      <c r="BA114" s="259"/>
      <c r="BB114" s="259"/>
      <c r="BC114" s="259"/>
      <c r="BD114" s="248">
        <v>2</v>
      </c>
      <c r="BE114" s="248">
        <v>3</v>
      </c>
    </row>
    <row r="115" spans="1:57" ht="42" customHeight="1" thickTop="1">
      <c r="A115" s="260">
        <v>4</v>
      </c>
      <c r="B115" s="135">
        <v>44</v>
      </c>
      <c r="C115" s="191" t="s">
        <v>358</v>
      </c>
      <c r="D115" s="277">
        <v>3</v>
      </c>
      <c r="E115" s="275" t="s">
        <v>301</v>
      </c>
      <c r="F115" s="219" t="s">
        <v>2</v>
      </c>
      <c r="G115" s="275">
        <v>0</v>
      </c>
      <c r="H115" s="276" t="s">
        <v>301</v>
      </c>
      <c r="I115" s="277">
        <v>3</v>
      </c>
      <c r="J115" s="275" t="s">
        <v>301</v>
      </c>
      <c r="K115" s="219" t="s">
        <v>2</v>
      </c>
      <c r="L115" s="275">
        <v>0</v>
      </c>
      <c r="M115" s="276" t="s">
        <v>301</v>
      </c>
      <c r="N115" s="277">
        <v>3</v>
      </c>
      <c r="O115" s="275" t="s">
        <v>301</v>
      </c>
      <c r="P115" s="219" t="s">
        <v>2</v>
      </c>
      <c r="Q115" s="275">
        <v>1</v>
      </c>
      <c r="R115" s="276" t="s">
        <v>301</v>
      </c>
      <c r="S115" s="271"/>
      <c r="T115" s="265"/>
      <c r="U115" s="224"/>
      <c r="V115" s="265"/>
      <c r="W115" s="279"/>
      <c r="X115" s="272">
        <v>3</v>
      </c>
      <c r="Y115" s="273"/>
      <c r="Z115" s="212" t="s">
        <v>2</v>
      </c>
      <c r="AA115" s="273">
        <v>1</v>
      </c>
      <c r="AB115" s="274"/>
      <c r="AC115" s="272">
        <v>3</v>
      </c>
      <c r="AD115" s="273"/>
      <c r="AE115" s="212" t="s">
        <v>2</v>
      </c>
      <c r="AF115" s="273">
        <v>0</v>
      </c>
      <c r="AG115" s="274"/>
      <c r="AH115" s="266">
        <v>10</v>
      </c>
      <c r="AI115" s="160">
        <v>15</v>
      </c>
      <c r="AJ115" s="156" t="s">
        <v>2</v>
      </c>
      <c r="AK115" s="161">
        <v>2</v>
      </c>
      <c r="AL115" s="268">
        <v>1</v>
      </c>
      <c r="AQ115" s="179"/>
      <c r="AR115" s="249">
        <v>2</v>
      </c>
      <c r="AS115" s="243" t="s">
        <v>3</v>
      </c>
      <c r="AT115" s="243">
        <v>6</v>
      </c>
      <c r="AU115" s="243" t="s">
        <v>355</v>
      </c>
      <c r="AV115" s="243"/>
      <c r="AW115" s="243" t="s">
        <v>354</v>
      </c>
      <c r="AX115" s="250"/>
      <c r="AY115" s="250"/>
      <c r="AZ115" s="250"/>
      <c r="BA115" s="250"/>
      <c r="BB115" s="250"/>
      <c r="BC115" s="250"/>
      <c r="BD115" s="245">
        <v>3</v>
      </c>
      <c r="BE115" s="245">
        <v>0</v>
      </c>
    </row>
    <row r="116" spans="1:57" ht="42" customHeight="1" thickBot="1">
      <c r="A116" s="261"/>
      <c r="B116" s="136"/>
      <c r="C116" s="192" t="s">
        <v>312</v>
      </c>
      <c r="D116" s="220" t="s">
        <v>301</v>
      </c>
      <c r="E116" s="221" t="s">
        <v>301</v>
      </c>
      <c r="F116" s="222" t="s">
        <v>301</v>
      </c>
      <c r="G116" s="222" t="s">
        <v>301</v>
      </c>
      <c r="H116" s="223" t="s">
        <v>301</v>
      </c>
      <c r="I116" s="220" t="s">
        <v>301</v>
      </c>
      <c r="J116" s="221" t="s">
        <v>301</v>
      </c>
      <c r="K116" s="222" t="s">
        <v>301</v>
      </c>
      <c r="L116" s="222" t="s">
        <v>301</v>
      </c>
      <c r="M116" s="223" t="s">
        <v>301</v>
      </c>
      <c r="N116" s="220" t="s">
        <v>301</v>
      </c>
      <c r="O116" s="221" t="s">
        <v>301</v>
      </c>
      <c r="P116" s="222" t="s">
        <v>301</v>
      </c>
      <c r="Q116" s="222" t="s">
        <v>301</v>
      </c>
      <c r="R116" s="223" t="s">
        <v>301</v>
      </c>
      <c r="S116" s="225"/>
      <c r="T116" s="226"/>
      <c r="U116" s="226"/>
      <c r="V116" s="226"/>
      <c r="W116" s="227"/>
      <c r="X116" s="214"/>
      <c r="Y116" s="215"/>
      <c r="Z116" s="216"/>
      <c r="AA116" s="216"/>
      <c r="AB116" s="218"/>
      <c r="AC116" s="214"/>
      <c r="AD116" s="215"/>
      <c r="AE116" s="216"/>
      <c r="AF116" s="216"/>
      <c r="AG116" s="218"/>
      <c r="AH116" s="267"/>
      <c r="AI116" s="157"/>
      <c r="AJ116" s="158"/>
      <c r="AK116" s="159"/>
      <c r="AL116" s="269"/>
      <c r="AQ116" s="179"/>
      <c r="AR116" s="237">
        <v>1</v>
      </c>
      <c r="AS116" s="238" t="s">
        <v>3</v>
      </c>
      <c r="AT116" s="238">
        <v>3</v>
      </c>
      <c r="AU116" s="238" t="s">
        <v>353</v>
      </c>
      <c r="AV116" s="238"/>
      <c r="AW116" s="238" t="s">
        <v>357</v>
      </c>
      <c r="AX116" s="278"/>
      <c r="AY116" s="278"/>
      <c r="AZ116" s="278"/>
      <c r="BA116" s="278"/>
      <c r="BB116" s="278"/>
      <c r="BC116" s="278"/>
      <c r="BD116" s="236">
        <v>0</v>
      </c>
      <c r="BE116" s="236">
        <v>3</v>
      </c>
    </row>
    <row r="117" spans="1:57" ht="42" customHeight="1" thickBot="1">
      <c r="A117" s="260">
        <v>5</v>
      </c>
      <c r="B117" s="135">
        <v>40</v>
      </c>
      <c r="C117" s="189" t="s">
        <v>356</v>
      </c>
      <c r="D117" s="277">
        <v>3</v>
      </c>
      <c r="E117" s="275" t="s">
        <v>301</v>
      </c>
      <c r="F117" s="219" t="s">
        <v>2</v>
      </c>
      <c r="G117" s="275">
        <v>0</v>
      </c>
      <c r="H117" s="276" t="s">
        <v>301</v>
      </c>
      <c r="I117" s="277">
        <v>3</v>
      </c>
      <c r="J117" s="275" t="s">
        <v>301</v>
      </c>
      <c r="K117" s="219" t="s">
        <v>2</v>
      </c>
      <c r="L117" s="275">
        <v>0</v>
      </c>
      <c r="M117" s="276" t="s">
        <v>301</v>
      </c>
      <c r="N117" s="277">
        <v>3</v>
      </c>
      <c r="O117" s="275" t="s">
        <v>301</v>
      </c>
      <c r="P117" s="219" t="s">
        <v>2</v>
      </c>
      <c r="Q117" s="275">
        <v>0</v>
      </c>
      <c r="R117" s="276" t="s">
        <v>301</v>
      </c>
      <c r="S117" s="277">
        <v>1</v>
      </c>
      <c r="T117" s="275" t="s">
        <v>301</v>
      </c>
      <c r="U117" s="219" t="s">
        <v>2</v>
      </c>
      <c r="V117" s="275">
        <v>3</v>
      </c>
      <c r="W117" s="276" t="s">
        <v>301</v>
      </c>
      <c r="X117" s="271"/>
      <c r="Y117" s="265"/>
      <c r="Z117" s="224"/>
      <c r="AA117" s="265"/>
      <c r="AB117" s="265"/>
      <c r="AC117" s="272">
        <v>3</v>
      </c>
      <c r="AD117" s="273"/>
      <c r="AE117" s="212" t="s">
        <v>2</v>
      </c>
      <c r="AF117" s="273">
        <v>0</v>
      </c>
      <c r="AG117" s="274"/>
      <c r="AH117" s="266">
        <v>9</v>
      </c>
      <c r="AI117" s="160">
        <v>13</v>
      </c>
      <c r="AJ117" s="156" t="s">
        <v>2</v>
      </c>
      <c r="AK117" s="161">
        <v>3</v>
      </c>
      <c r="AL117" s="268">
        <v>2</v>
      </c>
      <c r="AQ117" s="7"/>
      <c r="AR117" s="240">
        <v>4</v>
      </c>
      <c r="AS117" s="241" t="s">
        <v>3</v>
      </c>
      <c r="AT117" s="241">
        <v>5</v>
      </c>
      <c r="AU117" s="241" t="s">
        <v>358</v>
      </c>
      <c r="AV117" s="241"/>
      <c r="AW117" s="241" t="s">
        <v>356</v>
      </c>
      <c r="AX117" s="262"/>
      <c r="AY117" s="262"/>
      <c r="AZ117" s="262"/>
      <c r="BA117" s="262"/>
      <c r="BB117" s="262"/>
      <c r="BC117" s="252"/>
      <c r="BD117" s="242">
        <v>3</v>
      </c>
      <c r="BE117" s="242">
        <v>1</v>
      </c>
    </row>
    <row r="118" spans="1:57" ht="42" customHeight="1" thickBot="1" thickTop="1">
      <c r="A118" s="261"/>
      <c r="B118" s="136"/>
      <c r="C118" s="190" t="s">
        <v>329</v>
      </c>
      <c r="D118" s="220" t="s">
        <v>301</v>
      </c>
      <c r="E118" s="221" t="s">
        <v>301</v>
      </c>
      <c r="F118" s="222" t="s">
        <v>301</v>
      </c>
      <c r="G118" s="222" t="s">
        <v>301</v>
      </c>
      <c r="H118" s="223" t="s">
        <v>301</v>
      </c>
      <c r="I118" s="220" t="s">
        <v>301</v>
      </c>
      <c r="J118" s="221" t="s">
        <v>301</v>
      </c>
      <c r="K118" s="222" t="s">
        <v>301</v>
      </c>
      <c r="L118" s="222" t="s">
        <v>301</v>
      </c>
      <c r="M118" s="223" t="s">
        <v>301</v>
      </c>
      <c r="N118" s="220" t="s">
        <v>301</v>
      </c>
      <c r="O118" s="221" t="s">
        <v>301</v>
      </c>
      <c r="P118" s="222" t="s">
        <v>301</v>
      </c>
      <c r="Q118" s="222" t="s">
        <v>301</v>
      </c>
      <c r="R118" s="223" t="s">
        <v>301</v>
      </c>
      <c r="S118" s="220" t="s">
        <v>301</v>
      </c>
      <c r="T118" s="221" t="s">
        <v>301</v>
      </c>
      <c r="U118" s="222" t="s">
        <v>301</v>
      </c>
      <c r="V118" s="222" t="s">
        <v>301</v>
      </c>
      <c r="W118" s="223" t="s">
        <v>301</v>
      </c>
      <c r="X118" s="225"/>
      <c r="Y118" s="226"/>
      <c r="Z118" s="226"/>
      <c r="AA118" s="226"/>
      <c r="AB118" s="226"/>
      <c r="AC118" s="214"/>
      <c r="AD118" s="215"/>
      <c r="AE118" s="216"/>
      <c r="AF118" s="216"/>
      <c r="AG118" s="218"/>
      <c r="AH118" s="267"/>
      <c r="AI118" s="157"/>
      <c r="AJ118" s="158"/>
      <c r="AK118" s="159"/>
      <c r="AL118" s="269"/>
      <c r="AQ118" s="7"/>
      <c r="AR118" s="249">
        <v>5</v>
      </c>
      <c r="AS118" s="243" t="s">
        <v>3</v>
      </c>
      <c r="AT118" s="243">
        <v>6</v>
      </c>
      <c r="AU118" s="243" t="s">
        <v>356</v>
      </c>
      <c r="AV118" s="243"/>
      <c r="AW118" s="243" t="s">
        <v>354</v>
      </c>
      <c r="AX118" s="258"/>
      <c r="AY118" s="258"/>
      <c r="AZ118" s="258"/>
      <c r="BA118" s="258"/>
      <c r="BB118" s="258"/>
      <c r="BC118" s="258"/>
      <c r="BD118" s="245">
        <v>3</v>
      </c>
      <c r="BE118" s="245">
        <v>0</v>
      </c>
    </row>
    <row r="119" spans="1:57" ht="42" customHeight="1">
      <c r="A119" s="260">
        <v>6</v>
      </c>
      <c r="B119" s="135">
        <v>48</v>
      </c>
      <c r="C119" s="191" t="s">
        <v>354</v>
      </c>
      <c r="D119" s="277">
        <v>1</v>
      </c>
      <c r="E119" s="275" t="s">
        <v>301</v>
      </c>
      <c r="F119" s="219" t="s">
        <v>2</v>
      </c>
      <c r="G119" s="275">
        <v>3</v>
      </c>
      <c r="H119" s="276" t="s">
        <v>301</v>
      </c>
      <c r="I119" s="277">
        <v>0</v>
      </c>
      <c r="J119" s="275" t="s">
        <v>301</v>
      </c>
      <c r="K119" s="219" t="s">
        <v>2</v>
      </c>
      <c r="L119" s="275">
        <v>3</v>
      </c>
      <c r="M119" s="276" t="s">
        <v>301</v>
      </c>
      <c r="N119" s="277">
        <v>1</v>
      </c>
      <c r="O119" s="275" t="s">
        <v>301</v>
      </c>
      <c r="P119" s="219" t="s">
        <v>2</v>
      </c>
      <c r="Q119" s="275">
        <v>3</v>
      </c>
      <c r="R119" s="276" t="s">
        <v>301</v>
      </c>
      <c r="S119" s="277">
        <v>0</v>
      </c>
      <c r="T119" s="275" t="s">
        <v>301</v>
      </c>
      <c r="U119" s="219" t="s">
        <v>2</v>
      </c>
      <c r="V119" s="275">
        <v>3</v>
      </c>
      <c r="W119" s="276" t="s">
        <v>301</v>
      </c>
      <c r="X119" s="277">
        <v>0</v>
      </c>
      <c r="Y119" s="275" t="s">
        <v>301</v>
      </c>
      <c r="Z119" s="219" t="s">
        <v>2</v>
      </c>
      <c r="AA119" s="275">
        <v>3</v>
      </c>
      <c r="AB119" s="276" t="s">
        <v>301</v>
      </c>
      <c r="AC119" s="271"/>
      <c r="AD119" s="265"/>
      <c r="AE119" s="224"/>
      <c r="AF119" s="265"/>
      <c r="AG119" s="265"/>
      <c r="AH119" s="266">
        <v>5</v>
      </c>
      <c r="AI119" s="160">
        <v>2</v>
      </c>
      <c r="AJ119" s="156" t="s">
        <v>2</v>
      </c>
      <c r="AK119" s="161">
        <v>15</v>
      </c>
      <c r="AL119" s="268">
        <v>6</v>
      </c>
      <c r="AQ119" s="7"/>
      <c r="AR119" s="237">
        <v>1</v>
      </c>
      <c r="AS119" s="238" t="s">
        <v>3</v>
      </c>
      <c r="AT119" s="238">
        <v>4</v>
      </c>
      <c r="AU119" s="238" t="s">
        <v>353</v>
      </c>
      <c r="AV119" s="238"/>
      <c r="AW119" s="238" t="s">
        <v>358</v>
      </c>
      <c r="AX119" s="239"/>
      <c r="AY119" s="239"/>
      <c r="AZ119" s="239"/>
      <c r="BA119" s="239"/>
      <c r="BB119" s="239"/>
      <c r="BC119" s="239"/>
      <c r="BD119" s="236">
        <v>0</v>
      </c>
      <c r="BE119" s="236">
        <v>3</v>
      </c>
    </row>
    <row r="120" spans="1:57" ht="42" customHeight="1" thickBot="1">
      <c r="A120" s="261"/>
      <c r="B120" s="136"/>
      <c r="C120" s="192" t="s">
        <v>360</v>
      </c>
      <c r="D120" s="220" t="s">
        <v>301</v>
      </c>
      <c r="E120" s="221" t="s">
        <v>301</v>
      </c>
      <c r="F120" s="222" t="s">
        <v>301</v>
      </c>
      <c r="G120" s="222" t="s">
        <v>301</v>
      </c>
      <c r="H120" s="223" t="s">
        <v>301</v>
      </c>
      <c r="I120" s="220" t="s">
        <v>301</v>
      </c>
      <c r="J120" s="221" t="s">
        <v>301</v>
      </c>
      <c r="K120" s="222" t="s">
        <v>301</v>
      </c>
      <c r="L120" s="222" t="s">
        <v>301</v>
      </c>
      <c r="M120" s="223" t="s">
        <v>301</v>
      </c>
      <c r="N120" s="220" t="s">
        <v>301</v>
      </c>
      <c r="O120" s="221" t="s">
        <v>301</v>
      </c>
      <c r="P120" s="222" t="s">
        <v>301</v>
      </c>
      <c r="Q120" s="222" t="s">
        <v>301</v>
      </c>
      <c r="R120" s="223" t="s">
        <v>301</v>
      </c>
      <c r="S120" s="220" t="s">
        <v>301</v>
      </c>
      <c r="T120" s="221" t="s">
        <v>301</v>
      </c>
      <c r="U120" s="222" t="s">
        <v>301</v>
      </c>
      <c r="V120" s="222" t="s">
        <v>301</v>
      </c>
      <c r="W120" s="223" t="s">
        <v>301</v>
      </c>
      <c r="X120" s="220" t="s">
        <v>301</v>
      </c>
      <c r="Y120" s="221" t="s">
        <v>301</v>
      </c>
      <c r="Z120" s="222" t="s">
        <v>301</v>
      </c>
      <c r="AA120" s="222" t="s">
        <v>301</v>
      </c>
      <c r="AB120" s="223" t="s">
        <v>301</v>
      </c>
      <c r="AC120" s="225"/>
      <c r="AD120" s="226"/>
      <c r="AE120" s="226"/>
      <c r="AF120" s="226"/>
      <c r="AG120" s="226"/>
      <c r="AH120" s="267"/>
      <c r="AI120" s="157"/>
      <c r="AJ120" s="158"/>
      <c r="AK120" s="159"/>
      <c r="AL120" s="269"/>
      <c r="AQ120" s="7"/>
      <c r="AR120" s="240">
        <v>2</v>
      </c>
      <c r="AS120" s="241" t="s">
        <v>3</v>
      </c>
      <c r="AT120" s="241">
        <v>3</v>
      </c>
      <c r="AU120" s="241" t="s">
        <v>355</v>
      </c>
      <c r="AV120" s="241"/>
      <c r="AW120" s="241" t="s">
        <v>357</v>
      </c>
      <c r="AX120" s="251"/>
      <c r="AY120" s="251"/>
      <c r="AZ120" s="251"/>
      <c r="BA120" s="251"/>
      <c r="BB120" s="251"/>
      <c r="BC120" s="251"/>
      <c r="BD120" s="242">
        <v>3</v>
      </c>
      <c r="BE120" s="242">
        <v>2</v>
      </c>
    </row>
    <row r="121" spans="1:57" ht="42" customHeight="1" thickTop="1">
      <c r="A121" s="90"/>
      <c r="B121" s="91"/>
      <c r="C121" s="198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200"/>
      <c r="AI121" s="201"/>
      <c r="AJ121" s="201"/>
      <c r="AK121" s="201"/>
      <c r="AL121" s="202"/>
      <c r="AQ121" s="7"/>
      <c r="AR121" s="249">
        <v>3</v>
      </c>
      <c r="AS121" s="243" t="s">
        <v>3</v>
      </c>
      <c r="AT121" s="243">
        <v>6</v>
      </c>
      <c r="AU121" s="243" t="s">
        <v>357</v>
      </c>
      <c r="AV121" s="243"/>
      <c r="AW121" s="243" t="s">
        <v>354</v>
      </c>
      <c r="AX121" s="253"/>
      <c r="AY121" s="253"/>
      <c r="AZ121" s="253"/>
      <c r="BA121" s="253"/>
      <c r="BB121" s="253"/>
      <c r="BC121" s="253"/>
      <c r="BD121" s="245">
        <v>3</v>
      </c>
      <c r="BE121" s="245">
        <v>1</v>
      </c>
    </row>
    <row r="122" spans="1:57" ht="42" customHeight="1">
      <c r="A122" s="90"/>
      <c r="B122" s="91"/>
      <c r="C122" s="198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200"/>
      <c r="AI122" s="201"/>
      <c r="AJ122" s="201"/>
      <c r="AK122" s="201"/>
      <c r="AL122" s="202"/>
      <c r="AQ122" s="7"/>
      <c r="AR122" s="237">
        <v>2</v>
      </c>
      <c r="AS122" s="238" t="s">
        <v>3</v>
      </c>
      <c r="AT122" s="238">
        <v>4</v>
      </c>
      <c r="AU122" s="238" t="s">
        <v>355</v>
      </c>
      <c r="AV122" s="238"/>
      <c r="AW122" s="238" t="s">
        <v>358</v>
      </c>
      <c r="AX122" s="239"/>
      <c r="AY122" s="239"/>
      <c r="AZ122" s="239"/>
      <c r="BA122" s="239"/>
      <c r="BB122" s="239"/>
      <c r="BC122" s="239"/>
      <c r="BD122" s="236">
        <v>0</v>
      </c>
      <c r="BE122" s="236">
        <v>3</v>
      </c>
    </row>
    <row r="123" spans="1:57" ht="42" customHeight="1" thickBot="1">
      <c r="A123" s="90"/>
      <c r="B123" s="91"/>
      <c r="C123" s="198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200"/>
      <c r="AI123" s="201"/>
      <c r="AJ123" s="201"/>
      <c r="AK123" s="201"/>
      <c r="AL123" s="202"/>
      <c r="AQ123" s="7"/>
      <c r="AR123" s="240">
        <v>1</v>
      </c>
      <c r="AS123" s="241" t="s">
        <v>3</v>
      </c>
      <c r="AT123" s="241">
        <v>5</v>
      </c>
      <c r="AU123" s="241" t="s">
        <v>353</v>
      </c>
      <c r="AV123" s="241"/>
      <c r="AW123" s="241" t="s">
        <v>356</v>
      </c>
      <c r="AX123" s="251"/>
      <c r="AY123" s="251"/>
      <c r="AZ123" s="251"/>
      <c r="BA123" s="251"/>
      <c r="BB123" s="251"/>
      <c r="BC123" s="251"/>
      <c r="BD123" s="242">
        <v>0</v>
      </c>
      <c r="BE123" s="242">
        <v>3</v>
      </c>
    </row>
    <row r="124" spans="2:55" ht="42" customHeight="1" thickBot="1" thickTop="1">
      <c r="B124" s="290" t="s">
        <v>138</v>
      </c>
      <c r="C124" s="290"/>
      <c r="D124" s="3" t="s">
        <v>302</v>
      </c>
      <c r="N124" s="255" t="s">
        <v>209</v>
      </c>
      <c r="S124" s="256" t="s">
        <v>84</v>
      </c>
      <c r="AK124" s="79"/>
      <c r="AQ124" s="7"/>
      <c r="AR124" s="230"/>
      <c r="AS124" s="230"/>
      <c r="AT124" s="230"/>
      <c r="AX124" s="209"/>
      <c r="AY124" s="209"/>
      <c r="AZ124" s="209"/>
      <c r="BA124" s="209"/>
      <c r="BB124" s="209"/>
      <c r="BC124" s="209"/>
    </row>
    <row r="125" spans="1:57" ht="42" customHeight="1" thickBot="1">
      <c r="A125" s="80"/>
      <c r="B125" s="81" t="s">
        <v>65</v>
      </c>
      <c r="C125" s="82"/>
      <c r="D125" s="285">
        <v>1</v>
      </c>
      <c r="E125" s="286"/>
      <c r="F125" s="286"/>
      <c r="G125" s="286"/>
      <c r="H125" s="291"/>
      <c r="I125" s="285">
        <v>2</v>
      </c>
      <c r="J125" s="286"/>
      <c r="K125" s="286"/>
      <c r="L125" s="286"/>
      <c r="M125" s="291"/>
      <c r="N125" s="285">
        <v>3</v>
      </c>
      <c r="O125" s="286"/>
      <c r="P125" s="286"/>
      <c r="Q125" s="286"/>
      <c r="R125" s="291"/>
      <c r="S125" s="285">
        <v>4</v>
      </c>
      <c r="T125" s="286"/>
      <c r="U125" s="286"/>
      <c r="V125" s="286"/>
      <c r="W125" s="291"/>
      <c r="X125" s="285">
        <v>5</v>
      </c>
      <c r="Y125" s="286"/>
      <c r="Z125" s="286"/>
      <c r="AA125" s="286"/>
      <c r="AB125" s="286"/>
      <c r="AC125" s="285">
        <v>6</v>
      </c>
      <c r="AD125" s="286"/>
      <c r="AE125" s="286"/>
      <c r="AF125" s="286"/>
      <c r="AG125" s="286"/>
      <c r="AH125" s="197" t="s">
        <v>45</v>
      </c>
      <c r="AI125" s="287" t="s">
        <v>46</v>
      </c>
      <c r="AJ125" s="288"/>
      <c r="AK125" s="289"/>
      <c r="AL125" s="84" t="s">
        <v>47</v>
      </c>
      <c r="AQ125" s="234" t="s">
        <v>48</v>
      </c>
      <c r="AU125" s="283" t="s">
        <v>1</v>
      </c>
      <c r="AV125" s="283"/>
      <c r="AW125" s="283"/>
      <c r="AX125" s="284"/>
      <c r="AY125" s="284"/>
      <c r="AZ125" s="284"/>
      <c r="BA125" s="284"/>
      <c r="BB125" s="284"/>
      <c r="BC125" s="284"/>
      <c r="BD125" s="206" t="s">
        <v>167</v>
      </c>
      <c r="BE125" s="206" t="s">
        <v>167</v>
      </c>
    </row>
    <row r="126" spans="1:57" ht="42" customHeight="1">
      <c r="A126" s="260">
        <v>1</v>
      </c>
      <c r="B126" s="135">
        <v>38</v>
      </c>
      <c r="C126" s="189" t="s">
        <v>361</v>
      </c>
      <c r="D126" s="271"/>
      <c r="E126" s="265"/>
      <c r="F126" s="211"/>
      <c r="G126" s="265"/>
      <c r="H126" s="265"/>
      <c r="I126" s="272">
        <v>0</v>
      </c>
      <c r="J126" s="273"/>
      <c r="K126" s="212" t="s">
        <v>2</v>
      </c>
      <c r="L126" s="273">
        <v>3</v>
      </c>
      <c r="M126" s="274"/>
      <c r="N126" s="272">
        <v>3</v>
      </c>
      <c r="O126" s="273"/>
      <c r="P126" s="212" t="s">
        <v>2</v>
      </c>
      <c r="Q126" s="273">
        <v>1</v>
      </c>
      <c r="R126" s="274"/>
      <c r="S126" s="272">
        <v>2</v>
      </c>
      <c r="T126" s="273"/>
      <c r="U126" s="212" t="s">
        <v>2</v>
      </c>
      <c r="V126" s="273">
        <v>3</v>
      </c>
      <c r="W126" s="274"/>
      <c r="X126" s="272">
        <v>0</v>
      </c>
      <c r="Y126" s="273"/>
      <c r="Z126" s="212" t="s">
        <v>2</v>
      </c>
      <c r="AA126" s="273">
        <v>3</v>
      </c>
      <c r="AB126" s="274"/>
      <c r="AC126" s="272">
        <v>0</v>
      </c>
      <c r="AD126" s="273"/>
      <c r="AE126" s="212" t="s">
        <v>2</v>
      </c>
      <c r="AF126" s="273">
        <v>3</v>
      </c>
      <c r="AG126" s="274"/>
      <c r="AH126" s="266">
        <v>6</v>
      </c>
      <c r="AI126" s="160">
        <v>5</v>
      </c>
      <c r="AJ126" s="156" t="s">
        <v>2</v>
      </c>
      <c r="AK126" s="161">
        <v>13</v>
      </c>
      <c r="AL126" s="268">
        <v>5</v>
      </c>
      <c r="AQ126" s="179"/>
      <c r="AR126" s="207">
        <v>1</v>
      </c>
      <c r="AS126" s="208" t="s">
        <v>3</v>
      </c>
      <c r="AT126" s="208">
        <v>6</v>
      </c>
      <c r="AU126" s="208" t="s">
        <v>361</v>
      </c>
      <c r="AV126" s="208"/>
      <c r="AW126" s="208" t="s">
        <v>362</v>
      </c>
      <c r="AX126" s="281"/>
      <c r="AY126" s="281"/>
      <c r="AZ126" s="281"/>
      <c r="BA126" s="281"/>
      <c r="BB126" s="281"/>
      <c r="BC126" s="210"/>
      <c r="BD126" s="235">
        <v>0</v>
      </c>
      <c r="BE126" s="235">
        <v>3</v>
      </c>
    </row>
    <row r="127" spans="1:57" ht="42" customHeight="1" thickBot="1">
      <c r="A127" s="261"/>
      <c r="B127" s="136"/>
      <c r="C127" s="190" t="s">
        <v>363</v>
      </c>
      <c r="D127" s="213"/>
      <c r="E127" s="213"/>
      <c r="F127" s="213"/>
      <c r="G127" s="213"/>
      <c r="H127" s="213"/>
      <c r="I127" s="232"/>
      <c r="J127" s="233"/>
      <c r="K127" s="216"/>
      <c r="L127" s="216"/>
      <c r="M127" s="217"/>
      <c r="N127" s="214"/>
      <c r="O127" s="215"/>
      <c r="P127" s="216"/>
      <c r="Q127" s="216"/>
      <c r="R127" s="217"/>
      <c r="S127" s="214"/>
      <c r="T127" s="215"/>
      <c r="U127" s="216"/>
      <c r="V127" s="216"/>
      <c r="W127" s="217"/>
      <c r="X127" s="214"/>
      <c r="Y127" s="215"/>
      <c r="Z127" s="216"/>
      <c r="AA127" s="216"/>
      <c r="AB127" s="218"/>
      <c r="AC127" s="214"/>
      <c r="AD127" s="215"/>
      <c r="AE127" s="216"/>
      <c r="AF127" s="216"/>
      <c r="AG127" s="218"/>
      <c r="AH127" s="267"/>
      <c r="AI127" s="157"/>
      <c r="AJ127" s="158"/>
      <c r="AK127" s="159"/>
      <c r="AL127" s="269"/>
      <c r="AQ127" s="179"/>
      <c r="AR127" s="237">
        <v>2</v>
      </c>
      <c r="AS127" s="238" t="s">
        <v>3</v>
      </c>
      <c r="AT127" s="238">
        <v>5</v>
      </c>
      <c r="AU127" s="238" t="s">
        <v>364</v>
      </c>
      <c r="AV127" s="238"/>
      <c r="AW127" s="238" t="s">
        <v>365</v>
      </c>
      <c r="AX127" s="278"/>
      <c r="AY127" s="278"/>
      <c r="AZ127" s="278"/>
      <c r="BA127" s="278"/>
      <c r="BB127" s="278"/>
      <c r="BC127" s="278"/>
      <c r="BD127" s="236">
        <v>1</v>
      </c>
      <c r="BE127" s="236">
        <v>3</v>
      </c>
    </row>
    <row r="128" spans="1:57" ht="42" customHeight="1" thickBot="1">
      <c r="A128" s="260">
        <v>2</v>
      </c>
      <c r="B128" s="135">
        <v>42</v>
      </c>
      <c r="C128" s="191" t="s">
        <v>364</v>
      </c>
      <c r="D128" s="277">
        <v>3</v>
      </c>
      <c r="E128" s="275" t="s">
        <v>301</v>
      </c>
      <c r="F128" s="219" t="s">
        <v>2</v>
      </c>
      <c r="G128" s="275">
        <v>0</v>
      </c>
      <c r="H128" s="276" t="s">
        <v>301</v>
      </c>
      <c r="I128" s="271"/>
      <c r="J128" s="265"/>
      <c r="K128" s="211"/>
      <c r="L128" s="265"/>
      <c r="M128" s="279"/>
      <c r="N128" s="272">
        <v>3</v>
      </c>
      <c r="O128" s="273"/>
      <c r="P128" s="212" t="s">
        <v>2</v>
      </c>
      <c r="Q128" s="273">
        <v>0</v>
      </c>
      <c r="R128" s="274"/>
      <c r="S128" s="272">
        <v>3</v>
      </c>
      <c r="T128" s="273"/>
      <c r="U128" s="212" t="s">
        <v>2</v>
      </c>
      <c r="V128" s="273">
        <v>0</v>
      </c>
      <c r="W128" s="274"/>
      <c r="X128" s="272">
        <v>1</v>
      </c>
      <c r="Y128" s="273"/>
      <c r="Z128" s="212" t="s">
        <v>2</v>
      </c>
      <c r="AA128" s="273">
        <v>3</v>
      </c>
      <c r="AB128" s="274"/>
      <c r="AC128" s="272">
        <v>1</v>
      </c>
      <c r="AD128" s="273"/>
      <c r="AE128" s="212" t="s">
        <v>2</v>
      </c>
      <c r="AF128" s="273">
        <v>3</v>
      </c>
      <c r="AG128" s="274"/>
      <c r="AH128" s="266">
        <v>8</v>
      </c>
      <c r="AI128" s="160">
        <v>11</v>
      </c>
      <c r="AJ128" s="156" t="s">
        <v>2</v>
      </c>
      <c r="AK128" s="161">
        <v>6</v>
      </c>
      <c r="AL128" s="268">
        <v>3</v>
      </c>
      <c r="AQ128" s="179"/>
      <c r="AR128" s="240">
        <v>3</v>
      </c>
      <c r="AS128" s="241" t="s">
        <v>3</v>
      </c>
      <c r="AT128" s="241">
        <v>4</v>
      </c>
      <c r="AU128" s="241" t="s">
        <v>366</v>
      </c>
      <c r="AV128" s="241"/>
      <c r="AW128" s="241" t="s">
        <v>367</v>
      </c>
      <c r="AX128" s="280"/>
      <c r="AY128" s="280"/>
      <c r="AZ128" s="280"/>
      <c r="BA128" s="280"/>
      <c r="BB128" s="280"/>
      <c r="BC128" s="280"/>
      <c r="BD128" s="242">
        <v>2</v>
      </c>
      <c r="BE128" s="242">
        <v>3</v>
      </c>
    </row>
    <row r="129" spans="1:57" ht="42" customHeight="1" thickBot="1" thickTop="1">
      <c r="A129" s="261"/>
      <c r="B129" s="136"/>
      <c r="C129" s="192" t="s">
        <v>311</v>
      </c>
      <c r="D129" s="220" t="s">
        <v>301</v>
      </c>
      <c r="E129" s="221" t="s">
        <v>301</v>
      </c>
      <c r="F129" s="222" t="s">
        <v>301</v>
      </c>
      <c r="G129" s="222" t="s">
        <v>301</v>
      </c>
      <c r="H129" s="223" t="s">
        <v>301</v>
      </c>
      <c r="I129" s="213"/>
      <c r="J129" s="213"/>
      <c r="K129" s="213"/>
      <c r="L129" s="213"/>
      <c r="M129" s="213"/>
      <c r="N129" s="214"/>
      <c r="O129" s="215"/>
      <c r="P129" s="216"/>
      <c r="Q129" s="216"/>
      <c r="R129" s="217"/>
      <c r="S129" s="214"/>
      <c r="T129" s="215"/>
      <c r="U129" s="216"/>
      <c r="V129" s="216"/>
      <c r="W129" s="217"/>
      <c r="X129" s="214"/>
      <c r="Y129" s="215"/>
      <c r="Z129" s="216"/>
      <c r="AA129" s="216"/>
      <c r="AB129" s="218"/>
      <c r="AC129" s="214"/>
      <c r="AD129" s="215"/>
      <c r="AE129" s="216"/>
      <c r="AF129" s="216"/>
      <c r="AG129" s="218"/>
      <c r="AH129" s="267"/>
      <c r="AI129" s="157"/>
      <c r="AJ129" s="158"/>
      <c r="AK129" s="159"/>
      <c r="AL129" s="269"/>
      <c r="AQ129" s="179"/>
      <c r="AR129" s="249">
        <v>4</v>
      </c>
      <c r="AS129" s="243" t="s">
        <v>3</v>
      </c>
      <c r="AT129" s="243">
        <v>6</v>
      </c>
      <c r="AU129" s="243" t="s">
        <v>367</v>
      </c>
      <c r="AV129" s="243"/>
      <c r="AW129" s="243" t="s">
        <v>362</v>
      </c>
      <c r="AX129" s="244"/>
      <c r="AY129" s="244"/>
      <c r="AZ129" s="244"/>
      <c r="BA129" s="244"/>
      <c r="BB129" s="244"/>
      <c r="BC129" s="244"/>
      <c r="BD129" s="245">
        <v>1</v>
      </c>
      <c r="BE129" s="245">
        <v>3</v>
      </c>
    </row>
    <row r="130" spans="1:57" ht="42" customHeight="1">
      <c r="A130" s="260">
        <v>3</v>
      </c>
      <c r="B130" s="135">
        <v>46</v>
      </c>
      <c r="C130" s="203" t="s">
        <v>366</v>
      </c>
      <c r="D130" s="277">
        <v>1</v>
      </c>
      <c r="E130" s="275" t="s">
        <v>301</v>
      </c>
      <c r="F130" s="219" t="s">
        <v>2</v>
      </c>
      <c r="G130" s="275">
        <v>3</v>
      </c>
      <c r="H130" s="276" t="s">
        <v>301</v>
      </c>
      <c r="I130" s="277">
        <v>0</v>
      </c>
      <c r="J130" s="275" t="s">
        <v>301</v>
      </c>
      <c r="K130" s="219" t="s">
        <v>2</v>
      </c>
      <c r="L130" s="275">
        <v>3</v>
      </c>
      <c r="M130" s="276" t="s">
        <v>301</v>
      </c>
      <c r="N130" s="271"/>
      <c r="O130" s="265"/>
      <c r="P130" s="211"/>
      <c r="Q130" s="265"/>
      <c r="R130" s="279"/>
      <c r="S130" s="272">
        <v>2</v>
      </c>
      <c r="T130" s="273"/>
      <c r="U130" s="212" t="s">
        <v>2</v>
      </c>
      <c r="V130" s="273">
        <v>3</v>
      </c>
      <c r="W130" s="274"/>
      <c r="X130" s="272">
        <v>0</v>
      </c>
      <c r="Y130" s="273"/>
      <c r="Z130" s="212" t="s">
        <v>2</v>
      </c>
      <c r="AA130" s="273">
        <v>3</v>
      </c>
      <c r="AB130" s="274"/>
      <c r="AC130" s="272">
        <v>0</v>
      </c>
      <c r="AD130" s="273"/>
      <c r="AE130" s="212" t="s">
        <v>2</v>
      </c>
      <c r="AF130" s="273">
        <v>3</v>
      </c>
      <c r="AG130" s="274"/>
      <c r="AH130" s="266">
        <v>5</v>
      </c>
      <c r="AI130" s="160">
        <v>3</v>
      </c>
      <c r="AJ130" s="156" t="s">
        <v>2</v>
      </c>
      <c r="AK130" s="161">
        <v>15</v>
      </c>
      <c r="AL130" s="268">
        <v>6</v>
      </c>
      <c r="AQ130" s="179"/>
      <c r="AR130" s="207">
        <v>3</v>
      </c>
      <c r="AS130" s="208" t="s">
        <v>3</v>
      </c>
      <c r="AT130" s="208">
        <v>5</v>
      </c>
      <c r="AU130" s="208" t="s">
        <v>366</v>
      </c>
      <c r="AV130" s="208"/>
      <c r="AW130" s="208" t="s">
        <v>365</v>
      </c>
      <c r="AX130" s="209"/>
      <c r="AY130" s="209"/>
      <c r="AZ130" s="209"/>
      <c r="BA130" s="209"/>
      <c r="BB130" s="209"/>
      <c r="BC130" s="209"/>
      <c r="BD130" s="235">
        <v>0</v>
      </c>
      <c r="BE130" s="235">
        <v>3</v>
      </c>
    </row>
    <row r="131" spans="1:57" ht="42" customHeight="1" thickBot="1">
      <c r="A131" s="261"/>
      <c r="B131" s="136"/>
      <c r="C131" s="204" t="s">
        <v>368</v>
      </c>
      <c r="D131" s="220" t="s">
        <v>301</v>
      </c>
      <c r="E131" s="221" t="s">
        <v>301</v>
      </c>
      <c r="F131" s="222" t="s">
        <v>301</v>
      </c>
      <c r="G131" s="222" t="s">
        <v>301</v>
      </c>
      <c r="H131" s="223" t="s">
        <v>301</v>
      </c>
      <c r="I131" s="220" t="s">
        <v>301</v>
      </c>
      <c r="J131" s="221" t="s">
        <v>301</v>
      </c>
      <c r="K131" s="222" t="s">
        <v>301</v>
      </c>
      <c r="L131" s="222" t="s">
        <v>301</v>
      </c>
      <c r="M131" s="223" t="s">
        <v>301</v>
      </c>
      <c r="N131" s="213"/>
      <c r="O131" s="213"/>
      <c r="P131" s="213"/>
      <c r="Q131" s="213"/>
      <c r="R131" s="213"/>
      <c r="S131" s="214"/>
      <c r="T131" s="215"/>
      <c r="U131" s="216"/>
      <c r="V131" s="216"/>
      <c r="W131" s="217"/>
      <c r="X131" s="214"/>
      <c r="Y131" s="215"/>
      <c r="Z131" s="216"/>
      <c r="AA131" s="216"/>
      <c r="AB131" s="218"/>
      <c r="AC131" s="214"/>
      <c r="AD131" s="215"/>
      <c r="AE131" s="216"/>
      <c r="AF131" s="216"/>
      <c r="AG131" s="218"/>
      <c r="AH131" s="267"/>
      <c r="AI131" s="157"/>
      <c r="AJ131" s="158"/>
      <c r="AK131" s="159"/>
      <c r="AL131" s="269"/>
      <c r="AQ131" s="179"/>
      <c r="AR131" s="246">
        <v>1</v>
      </c>
      <c r="AS131" s="247" t="s">
        <v>3</v>
      </c>
      <c r="AT131" s="247">
        <v>2</v>
      </c>
      <c r="AU131" s="247" t="s">
        <v>361</v>
      </c>
      <c r="AV131" s="247"/>
      <c r="AW131" s="247" t="s">
        <v>364</v>
      </c>
      <c r="AX131" s="259"/>
      <c r="AY131" s="259"/>
      <c r="AZ131" s="259"/>
      <c r="BA131" s="259"/>
      <c r="BB131" s="259"/>
      <c r="BC131" s="259"/>
      <c r="BD131" s="248">
        <v>0</v>
      </c>
      <c r="BE131" s="248">
        <v>3</v>
      </c>
    </row>
    <row r="132" spans="1:57" ht="42" customHeight="1" thickTop="1">
      <c r="A132" s="260">
        <v>4</v>
      </c>
      <c r="B132" s="135">
        <v>43</v>
      </c>
      <c r="C132" s="191" t="s">
        <v>367</v>
      </c>
      <c r="D132" s="277">
        <v>3</v>
      </c>
      <c r="E132" s="275" t="s">
        <v>301</v>
      </c>
      <c r="F132" s="219" t="s">
        <v>2</v>
      </c>
      <c r="G132" s="275">
        <v>2</v>
      </c>
      <c r="H132" s="276" t="s">
        <v>301</v>
      </c>
      <c r="I132" s="277">
        <v>0</v>
      </c>
      <c r="J132" s="275" t="s">
        <v>301</v>
      </c>
      <c r="K132" s="219" t="s">
        <v>2</v>
      </c>
      <c r="L132" s="275">
        <v>3</v>
      </c>
      <c r="M132" s="276" t="s">
        <v>301</v>
      </c>
      <c r="N132" s="277">
        <v>3</v>
      </c>
      <c r="O132" s="275" t="s">
        <v>301</v>
      </c>
      <c r="P132" s="219" t="s">
        <v>2</v>
      </c>
      <c r="Q132" s="275">
        <v>2</v>
      </c>
      <c r="R132" s="276" t="s">
        <v>301</v>
      </c>
      <c r="S132" s="271"/>
      <c r="T132" s="265"/>
      <c r="U132" s="224"/>
      <c r="V132" s="265"/>
      <c r="W132" s="279"/>
      <c r="X132" s="272">
        <v>1</v>
      </c>
      <c r="Y132" s="273"/>
      <c r="Z132" s="212" t="s">
        <v>2</v>
      </c>
      <c r="AA132" s="273">
        <v>3</v>
      </c>
      <c r="AB132" s="274"/>
      <c r="AC132" s="272">
        <v>1</v>
      </c>
      <c r="AD132" s="273"/>
      <c r="AE132" s="212" t="s">
        <v>2</v>
      </c>
      <c r="AF132" s="273">
        <v>3</v>
      </c>
      <c r="AG132" s="274"/>
      <c r="AH132" s="266">
        <v>7</v>
      </c>
      <c r="AI132" s="160">
        <v>8</v>
      </c>
      <c r="AJ132" s="156" t="s">
        <v>2</v>
      </c>
      <c r="AK132" s="161">
        <v>13</v>
      </c>
      <c r="AL132" s="268">
        <v>4</v>
      </c>
      <c r="AQ132" s="179"/>
      <c r="AR132" s="249">
        <v>2</v>
      </c>
      <c r="AS132" s="243" t="s">
        <v>3</v>
      </c>
      <c r="AT132" s="243">
        <v>6</v>
      </c>
      <c r="AU132" s="243" t="s">
        <v>364</v>
      </c>
      <c r="AV132" s="243"/>
      <c r="AW132" s="243" t="s">
        <v>362</v>
      </c>
      <c r="AX132" s="250"/>
      <c r="AY132" s="250"/>
      <c r="AZ132" s="250"/>
      <c r="BA132" s="250"/>
      <c r="BB132" s="250"/>
      <c r="BC132" s="250"/>
      <c r="BD132" s="245">
        <v>1</v>
      </c>
      <c r="BE132" s="245">
        <v>3</v>
      </c>
    </row>
    <row r="133" spans="1:57" ht="42" customHeight="1" thickBot="1">
      <c r="A133" s="261"/>
      <c r="B133" s="136"/>
      <c r="C133" s="192" t="s">
        <v>345</v>
      </c>
      <c r="D133" s="220" t="s">
        <v>301</v>
      </c>
      <c r="E133" s="221" t="s">
        <v>301</v>
      </c>
      <c r="F133" s="222" t="s">
        <v>301</v>
      </c>
      <c r="G133" s="222" t="s">
        <v>301</v>
      </c>
      <c r="H133" s="223" t="s">
        <v>301</v>
      </c>
      <c r="I133" s="220" t="s">
        <v>301</v>
      </c>
      <c r="J133" s="221" t="s">
        <v>301</v>
      </c>
      <c r="K133" s="222" t="s">
        <v>301</v>
      </c>
      <c r="L133" s="222" t="s">
        <v>301</v>
      </c>
      <c r="M133" s="223" t="s">
        <v>301</v>
      </c>
      <c r="N133" s="220" t="s">
        <v>301</v>
      </c>
      <c r="O133" s="221" t="s">
        <v>301</v>
      </c>
      <c r="P133" s="222" t="s">
        <v>301</v>
      </c>
      <c r="Q133" s="222" t="s">
        <v>301</v>
      </c>
      <c r="R133" s="223" t="s">
        <v>301</v>
      </c>
      <c r="S133" s="225"/>
      <c r="T133" s="226"/>
      <c r="U133" s="226"/>
      <c r="V133" s="226"/>
      <c r="W133" s="227"/>
      <c r="X133" s="214"/>
      <c r="Y133" s="215"/>
      <c r="Z133" s="216"/>
      <c r="AA133" s="216"/>
      <c r="AB133" s="218"/>
      <c r="AC133" s="214"/>
      <c r="AD133" s="215"/>
      <c r="AE133" s="216"/>
      <c r="AF133" s="216"/>
      <c r="AG133" s="218"/>
      <c r="AH133" s="267"/>
      <c r="AI133" s="157"/>
      <c r="AJ133" s="158"/>
      <c r="AK133" s="159"/>
      <c r="AL133" s="269"/>
      <c r="AQ133" s="179"/>
      <c r="AR133" s="237">
        <v>1</v>
      </c>
      <c r="AS133" s="238" t="s">
        <v>3</v>
      </c>
      <c r="AT133" s="238">
        <v>3</v>
      </c>
      <c r="AU133" s="238" t="s">
        <v>361</v>
      </c>
      <c r="AV133" s="238"/>
      <c r="AW133" s="238" t="s">
        <v>366</v>
      </c>
      <c r="AX133" s="278"/>
      <c r="AY133" s="278"/>
      <c r="AZ133" s="278"/>
      <c r="BA133" s="278"/>
      <c r="BB133" s="278"/>
      <c r="BC133" s="278"/>
      <c r="BD133" s="236">
        <v>3</v>
      </c>
      <c r="BE133" s="236">
        <v>1</v>
      </c>
    </row>
    <row r="134" spans="1:57" ht="42" customHeight="1" thickBot="1">
      <c r="A134" s="260">
        <v>5</v>
      </c>
      <c r="B134" s="135">
        <v>39</v>
      </c>
      <c r="C134" s="189" t="s">
        <v>365</v>
      </c>
      <c r="D134" s="277">
        <v>3</v>
      </c>
      <c r="E134" s="275" t="s">
        <v>301</v>
      </c>
      <c r="F134" s="219" t="s">
        <v>2</v>
      </c>
      <c r="G134" s="275">
        <v>0</v>
      </c>
      <c r="H134" s="276" t="s">
        <v>301</v>
      </c>
      <c r="I134" s="277">
        <v>3</v>
      </c>
      <c r="J134" s="275" t="s">
        <v>301</v>
      </c>
      <c r="K134" s="219" t="s">
        <v>2</v>
      </c>
      <c r="L134" s="275">
        <v>1</v>
      </c>
      <c r="M134" s="276" t="s">
        <v>301</v>
      </c>
      <c r="N134" s="277">
        <v>3</v>
      </c>
      <c r="O134" s="275" t="s">
        <v>301</v>
      </c>
      <c r="P134" s="219" t="s">
        <v>2</v>
      </c>
      <c r="Q134" s="275">
        <v>0</v>
      </c>
      <c r="R134" s="276" t="s">
        <v>301</v>
      </c>
      <c r="S134" s="277">
        <v>3</v>
      </c>
      <c r="T134" s="275" t="s">
        <v>301</v>
      </c>
      <c r="U134" s="219" t="s">
        <v>2</v>
      </c>
      <c r="V134" s="275">
        <v>1</v>
      </c>
      <c r="W134" s="276" t="s">
        <v>301</v>
      </c>
      <c r="X134" s="271"/>
      <c r="Y134" s="265"/>
      <c r="Z134" s="224"/>
      <c r="AA134" s="265"/>
      <c r="AB134" s="265"/>
      <c r="AC134" s="272">
        <v>0</v>
      </c>
      <c r="AD134" s="273"/>
      <c r="AE134" s="212" t="s">
        <v>2</v>
      </c>
      <c r="AF134" s="273">
        <v>3</v>
      </c>
      <c r="AG134" s="274"/>
      <c r="AH134" s="266">
        <v>9</v>
      </c>
      <c r="AI134" s="160">
        <v>12</v>
      </c>
      <c r="AJ134" s="156" t="s">
        <v>2</v>
      </c>
      <c r="AK134" s="161">
        <v>5</v>
      </c>
      <c r="AL134" s="268">
        <v>2</v>
      </c>
      <c r="AQ134" s="7"/>
      <c r="AR134" s="240">
        <v>4</v>
      </c>
      <c r="AS134" s="241" t="s">
        <v>3</v>
      </c>
      <c r="AT134" s="241">
        <v>5</v>
      </c>
      <c r="AU134" s="241" t="s">
        <v>367</v>
      </c>
      <c r="AV134" s="241"/>
      <c r="AW134" s="241" t="s">
        <v>365</v>
      </c>
      <c r="AX134" s="262"/>
      <c r="AY134" s="262"/>
      <c r="AZ134" s="262"/>
      <c r="BA134" s="262"/>
      <c r="BB134" s="262"/>
      <c r="BC134" s="252"/>
      <c r="BD134" s="242">
        <v>1</v>
      </c>
      <c r="BE134" s="242">
        <v>3</v>
      </c>
    </row>
    <row r="135" spans="1:57" ht="42" customHeight="1" thickBot="1" thickTop="1">
      <c r="A135" s="261"/>
      <c r="B135" s="136"/>
      <c r="C135" s="190" t="s">
        <v>345</v>
      </c>
      <c r="D135" s="220" t="s">
        <v>301</v>
      </c>
      <c r="E135" s="221" t="s">
        <v>301</v>
      </c>
      <c r="F135" s="222" t="s">
        <v>301</v>
      </c>
      <c r="G135" s="222" t="s">
        <v>301</v>
      </c>
      <c r="H135" s="223" t="s">
        <v>301</v>
      </c>
      <c r="I135" s="220" t="s">
        <v>301</v>
      </c>
      <c r="J135" s="221" t="s">
        <v>301</v>
      </c>
      <c r="K135" s="222" t="s">
        <v>301</v>
      </c>
      <c r="L135" s="222" t="s">
        <v>301</v>
      </c>
      <c r="M135" s="223" t="s">
        <v>301</v>
      </c>
      <c r="N135" s="220" t="s">
        <v>301</v>
      </c>
      <c r="O135" s="221" t="s">
        <v>301</v>
      </c>
      <c r="P135" s="222" t="s">
        <v>301</v>
      </c>
      <c r="Q135" s="222" t="s">
        <v>301</v>
      </c>
      <c r="R135" s="223" t="s">
        <v>301</v>
      </c>
      <c r="S135" s="220" t="s">
        <v>301</v>
      </c>
      <c r="T135" s="221" t="s">
        <v>301</v>
      </c>
      <c r="U135" s="222" t="s">
        <v>301</v>
      </c>
      <c r="V135" s="222" t="s">
        <v>301</v>
      </c>
      <c r="W135" s="223" t="s">
        <v>301</v>
      </c>
      <c r="X135" s="225"/>
      <c r="Y135" s="226"/>
      <c r="Z135" s="226"/>
      <c r="AA135" s="226"/>
      <c r="AB135" s="226"/>
      <c r="AC135" s="214"/>
      <c r="AD135" s="215"/>
      <c r="AE135" s="216"/>
      <c r="AF135" s="216"/>
      <c r="AG135" s="218"/>
      <c r="AH135" s="267"/>
      <c r="AI135" s="157"/>
      <c r="AJ135" s="158"/>
      <c r="AK135" s="159"/>
      <c r="AL135" s="269"/>
      <c r="AQ135" s="7"/>
      <c r="AR135" s="249">
        <v>5</v>
      </c>
      <c r="AS135" s="243" t="s">
        <v>3</v>
      </c>
      <c r="AT135" s="243">
        <v>6</v>
      </c>
      <c r="AU135" s="243" t="s">
        <v>365</v>
      </c>
      <c r="AV135" s="243"/>
      <c r="AW135" s="243" t="s">
        <v>362</v>
      </c>
      <c r="AX135" s="258"/>
      <c r="AY135" s="258"/>
      <c r="AZ135" s="258"/>
      <c r="BA135" s="258"/>
      <c r="BB135" s="258"/>
      <c r="BC135" s="258"/>
      <c r="BD135" s="245">
        <v>0</v>
      </c>
      <c r="BE135" s="245">
        <v>3</v>
      </c>
    </row>
    <row r="136" spans="1:57" ht="42" customHeight="1">
      <c r="A136" s="260">
        <v>6</v>
      </c>
      <c r="B136" s="135">
        <v>47</v>
      </c>
      <c r="C136" s="191" t="s">
        <v>362</v>
      </c>
      <c r="D136" s="277">
        <v>3</v>
      </c>
      <c r="E136" s="275" t="s">
        <v>301</v>
      </c>
      <c r="F136" s="219" t="s">
        <v>2</v>
      </c>
      <c r="G136" s="275">
        <v>0</v>
      </c>
      <c r="H136" s="276" t="s">
        <v>301</v>
      </c>
      <c r="I136" s="277">
        <v>3</v>
      </c>
      <c r="J136" s="275" t="s">
        <v>301</v>
      </c>
      <c r="K136" s="219" t="s">
        <v>2</v>
      </c>
      <c r="L136" s="275">
        <v>1</v>
      </c>
      <c r="M136" s="276" t="s">
        <v>301</v>
      </c>
      <c r="N136" s="277">
        <v>3</v>
      </c>
      <c r="O136" s="275" t="s">
        <v>301</v>
      </c>
      <c r="P136" s="219" t="s">
        <v>2</v>
      </c>
      <c r="Q136" s="275">
        <v>0</v>
      </c>
      <c r="R136" s="276" t="s">
        <v>301</v>
      </c>
      <c r="S136" s="277">
        <v>3</v>
      </c>
      <c r="T136" s="275" t="s">
        <v>301</v>
      </c>
      <c r="U136" s="219" t="s">
        <v>2</v>
      </c>
      <c r="V136" s="275">
        <v>1</v>
      </c>
      <c r="W136" s="276" t="s">
        <v>301</v>
      </c>
      <c r="X136" s="277">
        <v>3</v>
      </c>
      <c r="Y136" s="275" t="s">
        <v>301</v>
      </c>
      <c r="Z136" s="219" t="s">
        <v>2</v>
      </c>
      <c r="AA136" s="275">
        <v>0</v>
      </c>
      <c r="AB136" s="276" t="s">
        <v>301</v>
      </c>
      <c r="AC136" s="271"/>
      <c r="AD136" s="265"/>
      <c r="AE136" s="224"/>
      <c r="AF136" s="265"/>
      <c r="AG136" s="265"/>
      <c r="AH136" s="266">
        <v>10</v>
      </c>
      <c r="AI136" s="160">
        <v>15</v>
      </c>
      <c r="AJ136" s="156" t="s">
        <v>2</v>
      </c>
      <c r="AK136" s="161">
        <v>2</v>
      </c>
      <c r="AL136" s="268">
        <v>1</v>
      </c>
      <c r="AQ136" s="7"/>
      <c r="AR136" s="237">
        <v>1</v>
      </c>
      <c r="AS136" s="238" t="s">
        <v>3</v>
      </c>
      <c r="AT136" s="238">
        <v>4</v>
      </c>
      <c r="AU136" s="238" t="s">
        <v>361</v>
      </c>
      <c r="AV136" s="238"/>
      <c r="AW136" s="238" t="s">
        <v>367</v>
      </c>
      <c r="AX136" s="239"/>
      <c r="AY136" s="239"/>
      <c r="AZ136" s="239"/>
      <c r="BA136" s="239"/>
      <c r="BB136" s="239"/>
      <c r="BC136" s="239"/>
      <c r="BD136" s="236">
        <v>2</v>
      </c>
      <c r="BE136" s="236">
        <v>3</v>
      </c>
    </row>
    <row r="137" spans="1:57" ht="42" customHeight="1" thickBot="1">
      <c r="A137" s="261"/>
      <c r="B137" s="136"/>
      <c r="C137" s="192" t="s">
        <v>352</v>
      </c>
      <c r="D137" s="220" t="s">
        <v>301</v>
      </c>
      <c r="E137" s="221" t="s">
        <v>301</v>
      </c>
      <c r="F137" s="222" t="s">
        <v>301</v>
      </c>
      <c r="G137" s="222" t="s">
        <v>301</v>
      </c>
      <c r="H137" s="223" t="s">
        <v>301</v>
      </c>
      <c r="I137" s="220" t="s">
        <v>301</v>
      </c>
      <c r="J137" s="221" t="s">
        <v>301</v>
      </c>
      <c r="K137" s="222" t="s">
        <v>301</v>
      </c>
      <c r="L137" s="222" t="s">
        <v>301</v>
      </c>
      <c r="M137" s="223" t="s">
        <v>301</v>
      </c>
      <c r="N137" s="220" t="s">
        <v>301</v>
      </c>
      <c r="O137" s="221" t="s">
        <v>301</v>
      </c>
      <c r="P137" s="222" t="s">
        <v>301</v>
      </c>
      <c r="Q137" s="222" t="s">
        <v>301</v>
      </c>
      <c r="R137" s="223" t="s">
        <v>301</v>
      </c>
      <c r="S137" s="220" t="s">
        <v>301</v>
      </c>
      <c r="T137" s="221" t="s">
        <v>301</v>
      </c>
      <c r="U137" s="222" t="s">
        <v>301</v>
      </c>
      <c r="V137" s="222" t="s">
        <v>301</v>
      </c>
      <c r="W137" s="223" t="s">
        <v>301</v>
      </c>
      <c r="X137" s="220" t="s">
        <v>301</v>
      </c>
      <c r="Y137" s="221" t="s">
        <v>301</v>
      </c>
      <c r="Z137" s="222" t="s">
        <v>301</v>
      </c>
      <c r="AA137" s="222" t="s">
        <v>301</v>
      </c>
      <c r="AB137" s="223" t="s">
        <v>301</v>
      </c>
      <c r="AC137" s="225"/>
      <c r="AD137" s="226"/>
      <c r="AE137" s="226"/>
      <c r="AF137" s="226"/>
      <c r="AG137" s="226"/>
      <c r="AH137" s="267"/>
      <c r="AI137" s="157"/>
      <c r="AJ137" s="158"/>
      <c r="AK137" s="159"/>
      <c r="AL137" s="269"/>
      <c r="AQ137" s="7"/>
      <c r="AR137" s="240">
        <v>2</v>
      </c>
      <c r="AS137" s="241" t="s">
        <v>3</v>
      </c>
      <c r="AT137" s="241">
        <v>3</v>
      </c>
      <c r="AU137" s="241" t="s">
        <v>364</v>
      </c>
      <c r="AV137" s="241"/>
      <c r="AW137" s="241" t="s">
        <v>366</v>
      </c>
      <c r="AX137" s="251"/>
      <c r="AY137" s="251"/>
      <c r="AZ137" s="251"/>
      <c r="BA137" s="251"/>
      <c r="BB137" s="251"/>
      <c r="BC137" s="251"/>
      <c r="BD137" s="242">
        <v>3</v>
      </c>
      <c r="BE137" s="242">
        <v>0</v>
      </c>
    </row>
    <row r="138" spans="1:57" ht="42" customHeight="1" thickTop="1">
      <c r="A138" s="90"/>
      <c r="B138" s="91"/>
      <c r="C138" s="198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200"/>
      <c r="AI138" s="201"/>
      <c r="AJ138" s="201"/>
      <c r="AK138" s="201"/>
      <c r="AL138" s="202"/>
      <c r="AQ138" s="7"/>
      <c r="AR138" s="249">
        <v>3</v>
      </c>
      <c r="AS138" s="243" t="s">
        <v>3</v>
      </c>
      <c r="AT138" s="243">
        <v>6</v>
      </c>
      <c r="AU138" s="243" t="s">
        <v>366</v>
      </c>
      <c r="AV138" s="243"/>
      <c r="AW138" s="243" t="s">
        <v>362</v>
      </c>
      <c r="AX138" s="253"/>
      <c r="AY138" s="253"/>
      <c r="AZ138" s="253"/>
      <c r="BA138" s="253"/>
      <c r="BB138" s="253"/>
      <c r="BC138" s="253"/>
      <c r="BD138" s="245">
        <v>0</v>
      </c>
      <c r="BE138" s="245">
        <v>3</v>
      </c>
    </row>
    <row r="139" spans="1:57" ht="42" customHeight="1">
      <c r="A139" s="90"/>
      <c r="B139" s="91"/>
      <c r="C139" s="198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200"/>
      <c r="AI139" s="201"/>
      <c r="AJ139" s="201"/>
      <c r="AK139" s="201"/>
      <c r="AL139" s="202"/>
      <c r="AQ139" s="7"/>
      <c r="AR139" s="237">
        <v>2</v>
      </c>
      <c r="AS139" s="238" t="s">
        <v>3</v>
      </c>
      <c r="AT139" s="238">
        <v>4</v>
      </c>
      <c r="AU139" s="238" t="s">
        <v>364</v>
      </c>
      <c r="AV139" s="238"/>
      <c r="AW139" s="238" t="s">
        <v>367</v>
      </c>
      <c r="AX139" s="239"/>
      <c r="AY139" s="239"/>
      <c r="AZ139" s="239"/>
      <c r="BA139" s="239"/>
      <c r="BB139" s="239"/>
      <c r="BC139" s="239"/>
      <c r="BD139" s="236">
        <v>3</v>
      </c>
      <c r="BE139" s="236">
        <v>0</v>
      </c>
    </row>
    <row r="140" spans="1:57" ht="42" customHeight="1" thickBot="1">
      <c r="A140" s="90"/>
      <c r="B140" s="91"/>
      <c r="C140" s="198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200"/>
      <c r="AI140" s="201"/>
      <c r="AJ140" s="201"/>
      <c r="AK140" s="201"/>
      <c r="AL140" s="202"/>
      <c r="AQ140" s="7"/>
      <c r="AR140" s="240">
        <v>1</v>
      </c>
      <c r="AS140" s="241" t="s">
        <v>3</v>
      </c>
      <c r="AT140" s="241">
        <v>5</v>
      </c>
      <c r="AU140" s="241" t="s">
        <v>361</v>
      </c>
      <c r="AV140" s="241"/>
      <c r="AW140" s="241" t="s">
        <v>365</v>
      </c>
      <c r="AX140" s="251"/>
      <c r="AY140" s="251"/>
      <c r="AZ140" s="251"/>
      <c r="BA140" s="251"/>
      <c r="BB140" s="251"/>
      <c r="BC140" s="251"/>
      <c r="BD140" s="242">
        <v>0</v>
      </c>
      <c r="BE140" s="242">
        <v>3</v>
      </c>
    </row>
    <row r="141" spans="2:55" ht="42" customHeight="1" thickBot="1" thickTop="1">
      <c r="B141" s="290" t="s">
        <v>139</v>
      </c>
      <c r="C141" s="290"/>
      <c r="D141" s="3" t="s">
        <v>302</v>
      </c>
      <c r="N141" s="255" t="s">
        <v>209</v>
      </c>
      <c r="S141" s="256" t="s">
        <v>84</v>
      </c>
      <c r="AK141" s="79"/>
      <c r="AQ141" s="7"/>
      <c r="AR141" s="230"/>
      <c r="AS141" s="230"/>
      <c r="AT141" s="230"/>
      <c r="AX141" s="209"/>
      <c r="AY141" s="209"/>
      <c r="AZ141" s="209"/>
      <c r="BA141" s="209"/>
      <c r="BB141" s="209"/>
      <c r="BC141" s="209"/>
    </row>
    <row r="142" spans="1:57" ht="42" customHeight="1" thickBot="1">
      <c r="A142" s="80"/>
      <c r="B142" s="81" t="s">
        <v>65</v>
      </c>
      <c r="C142" s="82"/>
      <c r="D142" s="285">
        <v>1</v>
      </c>
      <c r="E142" s="286"/>
      <c r="F142" s="286"/>
      <c r="G142" s="286"/>
      <c r="H142" s="291"/>
      <c r="I142" s="285">
        <v>2</v>
      </c>
      <c r="J142" s="286"/>
      <c r="K142" s="286"/>
      <c r="L142" s="286"/>
      <c r="M142" s="291"/>
      <c r="N142" s="285">
        <v>3</v>
      </c>
      <c r="O142" s="286"/>
      <c r="P142" s="286"/>
      <c r="Q142" s="286"/>
      <c r="R142" s="291"/>
      <c r="S142" s="285">
        <v>4</v>
      </c>
      <c r="T142" s="286"/>
      <c r="U142" s="286"/>
      <c r="V142" s="286"/>
      <c r="W142" s="291"/>
      <c r="X142" s="285">
        <v>5</v>
      </c>
      <c r="Y142" s="286"/>
      <c r="Z142" s="286"/>
      <c r="AA142" s="286"/>
      <c r="AB142" s="286"/>
      <c r="AC142" s="285">
        <v>6</v>
      </c>
      <c r="AD142" s="286"/>
      <c r="AE142" s="286"/>
      <c r="AF142" s="286"/>
      <c r="AG142" s="286"/>
      <c r="AH142" s="197" t="s">
        <v>45</v>
      </c>
      <c r="AI142" s="287" t="s">
        <v>46</v>
      </c>
      <c r="AJ142" s="288"/>
      <c r="AK142" s="289"/>
      <c r="AL142" s="84" t="s">
        <v>47</v>
      </c>
      <c r="AQ142" s="234" t="s">
        <v>48</v>
      </c>
      <c r="AU142" s="283" t="s">
        <v>1</v>
      </c>
      <c r="AV142" s="283"/>
      <c r="AW142" s="283"/>
      <c r="AX142" s="284"/>
      <c r="AY142" s="284"/>
      <c r="AZ142" s="284"/>
      <c r="BA142" s="284"/>
      <c r="BB142" s="284"/>
      <c r="BC142" s="284"/>
      <c r="BD142" s="206" t="s">
        <v>167</v>
      </c>
      <c r="BE142" s="206" t="s">
        <v>167</v>
      </c>
    </row>
    <row r="143" spans="1:57" ht="42" customHeight="1">
      <c r="A143" s="260">
        <v>1</v>
      </c>
      <c r="B143" s="135">
        <v>49</v>
      </c>
      <c r="C143" s="189" t="s">
        <v>369</v>
      </c>
      <c r="D143" s="271"/>
      <c r="E143" s="265"/>
      <c r="F143" s="211"/>
      <c r="G143" s="265"/>
      <c r="H143" s="265"/>
      <c r="I143" s="272">
        <v>3</v>
      </c>
      <c r="J143" s="273"/>
      <c r="K143" s="212" t="s">
        <v>2</v>
      </c>
      <c r="L143" s="273">
        <v>0</v>
      </c>
      <c r="M143" s="274"/>
      <c r="N143" s="272">
        <v>3</v>
      </c>
      <c r="O143" s="273"/>
      <c r="P143" s="212" t="s">
        <v>2</v>
      </c>
      <c r="Q143" s="273">
        <v>0</v>
      </c>
      <c r="R143" s="274"/>
      <c r="S143" s="272">
        <v>3</v>
      </c>
      <c r="T143" s="273"/>
      <c r="U143" s="212" t="s">
        <v>2</v>
      </c>
      <c r="V143" s="273">
        <v>0</v>
      </c>
      <c r="W143" s="274"/>
      <c r="X143" s="272" t="s">
        <v>301</v>
      </c>
      <c r="Y143" s="273"/>
      <c r="Z143" s="212" t="s">
        <v>2</v>
      </c>
      <c r="AA143" s="273" t="s">
        <v>301</v>
      </c>
      <c r="AB143" s="274"/>
      <c r="AC143" s="272" t="s">
        <v>301</v>
      </c>
      <c r="AD143" s="273"/>
      <c r="AE143" s="212" t="s">
        <v>2</v>
      </c>
      <c r="AF143" s="273" t="s">
        <v>301</v>
      </c>
      <c r="AG143" s="274"/>
      <c r="AH143" s="266">
        <v>6</v>
      </c>
      <c r="AI143" s="160" t="e">
        <v>#VALUE!</v>
      </c>
      <c r="AJ143" s="156" t="s">
        <v>2</v>
      </c>
      <c r="AK143" s="161" t="e">
        <v>#VALUE!</v>
      </c>
      <c r="AL143" s="268">
        <v>1</v>
      </c>
      <c r="AQ143" s="179"/>
      <c r="AR143" s="207">
        <v>1</v>
      </c>
      <c r="AS143" s="208" t="s">
        <v>3</v>
      </c>
      <c r="AT143" s="208">
        <v>6</v>
      </c>
      <c r="AU143" s="208" t="s">
        <v>369</v>
      </c>
      <c r="AV143" s="208"/>
      <c r="AW143" s="208" t="s">
        <v>370</v>
      </c>
      <c r="AX143" s="281"/>
      <c r="AY143" s="281"/>
      <c r="AZ143" s="281"/>
      <c r="BA143" s="281"/>
      <c r="BB143" s="281"/>
      <c r="BC143" s="210"/>
      <c r="BD143" s="235"/>
      <c r="BE143" s="235"/>
    </row>
    <row r="144" spans="1:57" ht="42" customHeight="1" thickBot="1">
      <c r="A144" s="261"/>
      <c r="B144" s="136"/>
      <c r="C144" s="190" t="s">
        <v>371</v>
      </c>
      <c r="D144" s="213"/>
      <c r="E144" s="213"/>
      <c r="F144" s="213"/>
      <c r="G144" s="213"/>
      <c r="H144" s="213"/>
      <c r="I144" s="232"/>
      <c r="J144" s="233"/>
      <c r="K144" s="216"/>
      <c r="L144" s="216"/>
      <c r="M144" s="217"/>
      <c r="N144" s="214"/>
      <c r="O144" s="215"/>
      <c r="P144" s="216"/>
      <c r="Q144" s="216"/>
      <c r="R144" s="217"/>
      <c r="S144" s="214"/>
      <c r="T144" s="215"/>
      <c r="U144" s="216"/>
      <c r="V144" s="216"/>
      <c r="W144" s="217"/>
      <c r="X144" s="214"/>
      <c r="Y144" s="215"/>
      <c r="Z144" s="216"/>
      <c r="AA144" s="216"/>
      <c r="AB144" s="218"/>
      <c r="AC144" s="214"/>
      <c r="AD144" s="215"/>
      <c r="AE144" s="216"/>
      <c r="AF144" s="216"/>
      <c r="AG144" s="218"/>
      <c r="AH144" s="267"/>
      <c r="AI144" s="157"/>
      <c r="AJ144" s="158"/>
      <c r="AK144" s="159"/>
      <c r="AL144" s="269"/>
      <c r="AQ144" s="179"/>
      <c r="AR144" s="237">
        <v>2</v>
      </c>
      <c r="AS144" s="238" t="s">
        <v>3</v>
      </c>
      <c r="AT144" s="238">
        <v>5</v>
      </c>
      <c r="AU144" s="238" t="s">
        <v>372</v>
      </c>
      <c r="AV144" s="238"/>
      <c r="AW144" s="238" t="s">
        <v>370</v>
      </c>
      <c r="AX144" s="278"/>
      <c r="AY144" s="278"/>
      <c r="AZ144" s="278"/>
      <c r="BA144" s="278"/>
      <c r="BB144" s="278"/>
      <c r="BC144" s="278"/>
      <c r="BD144" s="236"/>
      <c r="BE144" s="236"/>
    </row>
    <row r="145" spans="1:57" ht="42" customHeight="1" thickBot="1">
      <c r="A145" s="260">
        <v>2</v>
      </c>
      <c r="B145" s="135">
        <v>53</v>
      </c>
      <c r="C145" s="191" t="s">
        <v>372</v>
      </c>
      <c r="D145" s="277">
        <v>0</v>
      </c>
      <c r="E145" s="275" t="s">
        <v>301</v>
      </c>
      <c r="F145" s="219" t="s">
        <v>2</v>
      </c>
      <c r="G145" s="275">
        <v>3</v>
      </c>
      <c r="H145" s="276" t="s">
        <v>301</v>
      </c>
      <c r="I145" s="271"/>
      <c r="J145" s="265"/>
      <c r="K145" s="211"/>
      <c r="L145" s="265"/>
      <c r="M145" s="279"/>
      <c r="N145" s="272">
        <v>1</v>
      </c>
      <c r="O145" s="273"/>
      <c r="P145" s="212" t="s">
        <v>2</v>
      </c>
      <c r="Q145" s="273">
        <v>3</v>
      </c>
      <c r="R145" s="274"/>
      <c r="S145" s="272">
        <v>0</v>
      </c>
      <c r="T145" s="273"/>
      <c r="U145" s="212" t="s">
        <v>2</v>
      </c>
      <c r="V145" s="273">
        <v>3</v>
      </c>
      <c r="W145" s="274"/>
      <c r="X145" s="272" t="s">
        <v>301</v>
      </c>
      <c r="Y145" s="273"/>
      <c r="Z145" s="212" t="s">
        <v>2</v>
      </c>
      <c r="AA145" s="273" t="s">
        <v>301</v>
      </c>
      <c r="AB145" s="274"/>
      <c r="AC145" s="272" t="s">
        <v>301</v>
      </c>
      <c r="AD145" s="273"/>
      <c r="AE145" s="212" t="s">
        <v>2</v>
      </c>
      <c r="AF145" s="273" t="s">
        <v>301</v>
      </c>
      <c r="AG145" s="274"/>
      <c r="AH145" s="266">
        <v>3</v>
      </c>
      <c r="AI145" s="160" t="e">
        <v>#VALUE!</v>
      </c>
      <c r="AJ145" s="156" t="s">
        <v>2</v>
      </c>
      <c r="AK145" s="161" t="e">
        <v>#VALUE!</v>
      </c>
      <c r="AL145" s="268">
        <v>4</v>
      </c>
      <c r="AQ145" s="179"/>
      <c r="AR145" s="240">
        <v>3</v>
      </c>
      <c r="AS145" s="241" t="s">
        <v>3</v>
      </c>
      <c r="AT145" s="241">
        <v>4</v>
      </c>
      <c r="AU145" s="241" t="s">
        <v>373</v>
      </c>
      <c r="AV145" s="241"/>
      <c r="AW145" s="241" t="s">
        <v>374</v>
      </c>
      <c r="AX145" s="280"/>
      <c r="AY145" s="280"/>
      <c r="AZ145" s="280"/>
      <c r="BA145" s="280"/>
      <c r="BB145" s="280"/>
      <c r="BC145" s="280"/>
      <c r="BD145" s="242">
        <v>0</v>
      </c>
      <c r="BE145" s="242">
        <v>3</v>
      </c>
    </row>
    <row r="146" spans="1:57" ht="42" customHeight="1" thickBot="1" thickTop="1">
      <c r="A146" s="261"/>
      <c r="B146" s="136"/>
      <c r="C146" s="192" t="s">
        <v>375</v>
      </c>
      <c r="D146" s="220" t="s">
        <v>301</v>
      </c>
      <c r="E146" s="221" t="s">
        <v>301</v>
      </c>
      <c r="F146" s="222" t="s">
        <v>301</v>
      </c>
      <c r="G146" s="222" t="s">
        <v>301</v>
      </c>
      <c r="H146" s="223" t="s">
        <v>301</v>
      </c>
      <c r="I146" s="213"/>
      <c r="J146" s="213"/>
      <c r="K146" s="213"/>
      <c r="L146" s="213"/>
      <c r="M146" s="213"/>
      <c r="N146" s="214"/>
      <c r="O146" s="215"/>
      <c r="P146" s="216"/>
      <c r="Q146" s="216"/>
      <c r="R146" s="217"/>
      <c r="S146" s="214"/>
      <c r="T146" s="215"/>
      <c r="U146" s="216"/>
      <c r="V146" s="216"/>
      <c r="W146" s="217"/>
      <c r="X146" s="214"/>
      <c r="Y146" s="215"/>
      <c r="Z146" s="216"/>
      <c r="AA146" s="216"/>
      <c r="AB146" s="218"/>
      <c r="AC146" s="214"/>
      <c r="AD146" s="215"/>
      <c r="AE146" s="216"/>
      <c r="AF146" s="216"/>
      <c r="AG146" s="218"/>
      <c r="AH146" s="267"/>
      <c r="AI146" s="157"/>
      <c r="AJ146" s="158"/>
      <c r="AK146" s="159"/>
      <c r="AL146" s="269"/>
      <c r="AQ146" s="179"/>
      <c r="AR146" s="249">
        <v>4</v>
      </c>
      <c r="AS146" s="243" t="s">
        <v>3</v>
      </c>
      <c r="AT146" s="243">
        <v>6</v>
      </c>
      <c r="AU146" s="243" t="s">
        <v>374</v>
      </c>
      <c r="AV146" s="243"/>
      <c r="AW146" s="243" t="s">
        <v>370</v>
      </c>
      <c r="AX146" s="244"/>
      <c r="AY146" s="244"/>
      <c r="AZ146" s="244"/>
      <c r="BA146" s="244"/>
      <c r="BB146" s="244"/>
      <c r="BC146" s="244"/>
      <c r="BD146" s="245"/>
      <c r="BE146" s="245"/>
    </row>
    <row r="147" spans="1:57" ht="42" customHeight="1">
      <c r="A147" s="260">
        <v>3</v>
      </c>
      <c r="B147" s="135">
        <v>57</v>
      </c>
      <c r="C147" s="191" t="s">
        <v>373</v>
      </c>
      <c r="D147" s="277">
        <v>0</v>
      </c>
      <c r="E147" s="275" t="s">
        <v>301</v>
      </c>
      <c r="F147" s="219" t="s">
        <v>2</v>
      </c>
      <c r="G147" s="275">
        <v>3</v>
      </c>
      <c r="H147" s="276" t="s">
        <v>301</v>
      </c>
      <c r="I147" s="277">
        <v>3</v>
      </c>
      <c r="J147" s="275" t="s">
        <v>301</v>
      </c>
      <c r="K147" s="219" t="s">
        <v>2</v>
      </c>
      <c r="L147" s="275">
        <v>1</v>
      </c>
      <c r="M147" s="276" t="s">
        <v>301</v>
      </c>
      <c r="N147" s="271"/>
      <c r="O147" s="265"/>
      <c r="P147" s="211"/>
      <c r="Q147" s="265"/>
      <c r="R147" s="279"/>
      <c r="S147" s="272">
        <v>0</v>
      </c>
      <c r="T147" s="273"/>
      <c r="U147" s="212" t="s">
        <v>2</v>
      </c>
      <c r="V147" s="273">
        <v>3</v>
      </c>
      <c r="W147" s="274"/>
      <c r="X147" s="272" t="s">
        <v>301</v>
      </c>
      <c r="Y147" s="273"/>
      <c r="Z147" s="212" t="s">
        <v>2</v>
      </c>
      <c r="AA147" s="273" t="s">
        <v>301</v>
      </c>
      <c r="AB147" s="274"/>
      <c r="AC147" s="272" t="s">
        <v>301</v>
      </c>
      <c r="AD147" s="273"/>
      <c r="AE147" s="212" t="s">
        <v>2</v>
      </c>
      <c r="AF147" s="273" t="s">
        <v>301</v>
      </c>
      <c r="AG147" s="274"/>
      <c r="AH147" s="266">
        <v>4</v>
      </c>
      <c r="AI147" s="160" t="e">
        <v>#VALUE!</v>
      </c>
      <c r="AJ147" s="156" t="s">
        <v>2</v>
      </c>
      <c r="AK147" s="161" t="e">
        <v>#VALUE!</v>
      </c>
      <c r="AL147" s="268">
        <v>3</v>
      </c>
      <c r="AQ147" s="179"/>
      <c r="AR147" s="207">
        <v>3</v>
      </c>
      <c r="AS147" s="208" t="s">
        <v>3</v>
      </c>
      <c r="AT147" s="208">
        <v>5</v>
      </c>
      <c r="AU147" s="208" t="s">
        <v>373</v>
      </c>
      <c r="AV147" s="208"/>
      <c r="AW147" s="208" t="s">
        <v>370</v>
      </c>
      <c r="AX147" s="209"/>
      <c r="AY147" s="209"/>
      <c r="AZ147" s="209"/>
      <c r="BA147" s="209"/>
      <c r="BB147" s="209"/>
      <c r="BC147" s="209"/>
      <c r="BD147" s="235"/>
      <c r="BE147" s="235"/>
    </row>
    <row r="148" spans="1:57" ht="42" customHeight="1" thickBot="1">
      <c r="A148" s="261"/>
      <c r="B148" s="136"/>
      <c r="C148" s="192" t="s">
        <v>371</v>
      </c>
      <c r="D148" s="220" t="s">
        <v>301</v>
      </c>
      <c r="E148" s="221" t="s">
        <v>301</v>
      </c>
      <c r="F148" s="222" t="s">
        <v>301</v>
      </c>
      <c r="G148" s="222" t="s">
        <v>301</v>
      </c>
      <c r="H148" s="223" t="s">
        <v>301</v>
      </c>
      <c r="I148" s="220" t="s">
        <v>301</v>
      </c>
      <c r="J148" s="221" t="s">
        <v>301</v>
      </c>
      <c r="K148" s="222" t="s">
        <v>301</v>
      </c>
      <c r="L148" s="222" t="s">
        <v>301</v>
      </c>
      <c r="M148" s="223" t="s">
        <v>301</v>
      </c>
      <c r="N148" s="213"/>
      <c r="O148" s="213"/>
      <c r="P148" s="213"/>
      <c r="Q148" s="213"/>
      <c r="R148" s="213"/>
      <c r="S148" s="214"/>
      <c r="T148" s="215"/>
      <c r="U148" s="216"/>
      <c r="V148" s="216"/>
      <c r="W148" s="217"/>
      <c r="X148" s="214"/>
      <c r="Y148" s="215"/>
      <c r="Z148" s="216"/>
      <c r="AA148" s="216"/>
      <c r="AB148" s="218"/>
      <c r="AC148" s="214"/>
      <c r="AD148" s="215"/>
      <c r="AE148" s="216"/>
      <c r="AF148" s="216"/>
      <c r="AG148" s="218"/>
      <c r="AH148" s="267"/>
      <c r="AI148" s="157"/>
      <c r="AJ148" s="158"/>
      <c r="AK148" s="159"/>
      <c r="AL148" s="269"/>
      <c r="AQ148" s="179"/>
      <c r="AR148" s="246">
        <v>1</v>
      </c>
      <c r="AS148" s="247" t="s">
        <v>3</v>
      </c>
      <c r="AT148" s="247">
        <v>2</v>
      </c>
      <c r="AU148" s="247" t="s">
        <v>369</v>
      </c>
      <c r="AV148" s="247"/>
      <c r="AW148" s="247" t="s">
        <v>372</v>
      </c>
      <c r="AX148" s="259"/>
      <c r="AY148" s="259"/>
      <c r="AZ148" s="259"/>
      <c r="BA148" s="259"/>
      <c r="BB148" s="259"/>
      <c r="BC148" s="259"/>
      <c r="BD148" s="248">
        <v>3</v>
      </c>
      <c r="BE148" s="248">
        <v>0</v>
      </c>
    </row>
    <row r="149" spans="1:57" ht="42" customHeight="1" thickTop="1">
      <c r="A149" s="260">
        <v>4</v>
      </c>
      <c r="B149" s="135">
        <v>52</v>
      </c>
      <c r="C149" s="191" t="s">
        <v>374</v>
      </c>
      <c r="D149" s="277">
        <v>0</v>
      </c>
      <c r="E149" s="275" t="s">
        <v>301</v>
      </c>
      <c r="F149" s="219" t="s">
        <v>2</v>
      </c>
      <c r="G149" s="275">
        <v>3</v>
      </c>
      <c r="H149" s="276" t="s">
        <v>301</v>
      </c>
      <c r="I149" s="277">
        <v>3</v>
      </c>
      <c r="J149" s="275" t="s">
        <v>301</v>
      </c>
      <c r="K149" s="219" t="s">
        <v>2</v>
      </c>
      <c r="L149" s="275">
        <v>0</v>
      </c>
      <c r="M149" s="276" t="s">
        <v>301</v>
      </c>
      <c r="N149" s="277">
        <v>3</v>
      </c>
      <c r="O149" s="275" t="s">
        <v>301</v>
      </c>
      <c r="P149" s="219" t="s">
        <v>2</v>
      </c>
      <c r="Q149" s="275">
        <v>0</v>
      </c>
      <c r="R149" s="276" t="s">
        <v>301</v>
      </c>
      <c r="S149" s="271"/>
      <c r="T149" s="265"/>
      <c r="U149" s="224"/>
      <c r="V149" s="265"/>
      <c r="W149" s="279"/>
      <c r="X149" s="272" t="s">
        <v>301</v>
      </c>
      <c r="Y149" s="273"/>
      <c r="Z149" s="212" t="s">
        <v>2</v>
      </c>
      <c r="AA149" s="273" t="s">
        <v>301</v>
      </c>
      <c r="AB149" s="274"/>
      <c r="AC149" s="272" t="s">
        <v>301</v>
      </c>
      <c r="AD149" s="273"/>
      <c r="AE149" s="212" t="s">
        <v>2</v>
      </c>
      <c r="AF149" s="273" t="s">
        <v>301</v>
      </c>
      <c r="AG149" s="274"/>
      <c r="AH149" s="266">
        <v>5</v>
      </c>
      <c r="AI149" s="160" t="e">
        <v>#VALUE!</v>
      </c>
      <c r="AJ149" s="156" t="s">
        <v>2</v>
      </c>
      <c r="AK149" s="161" t="e">
        <v>#VALUE!</v>
      </c>
      <c r="AL149" s="268">
        <v>2</v>
      </c>
      <c r="AQ149" s="179"/>
      <c r="AR149" s="249">
        <v>2</v>
      </c>
      <c r="AS149" s="243" t="s">
        <v>3</v>
      </c>
      <c r="AT149" s="243">
        <v>6</v>
      </c>
      <c r="AU149" s="243" t="s">
        <v>372</v>
      </c>
      <c r="AV149" s="243"/>
      <c r="AW149" s="243" t="s">
        <v>370</v>
      </c>
      <c r="AX149" s="250"/>
      <c r="AY149" s="250"/>
      <c r="AZ149" s="250"/>
      <c r="BA149" s="250"/>
      <c r="BB149" s="250"/>
      <c r="BC149" s="250"/>
      <c r="BD149" s="245"/>
      <c r="BE149" s="245"/>
    </row>
    <row r="150" spans="1:57" ht="42" customHeight="1" thickBot="1">
      <c r="A150" s="261"/>
      <c r="B150" s="136"/>
      <c r="C150" s="192" t="s">
        <v>371</v>
      </c>
      <c r="D150" s="220" t="s">
        <v>301</v>
      </c>
      <c r="E150" s="221" t="s">
        <v>301</v>
      </c>
      <c r="F150" s="222" t="s">
        <v>301</v>
      </c>
      <c r="G150" s="222" t="s">
        <v>301</v>
      </c>
      <c r="H150" s="223" t="s">
        <v>301</v>
      </c>
      <c r="I150" s="220" t="s">
        <v>301</v>
      </c>
      <c r="J150" s="221" t="s">
        <v>301</v>
      </c>
      <c r="K150" s="222" t="s">
        <v>301</v>
      </c>
      <c r="L150" s="222" t="s">
        <v>301</v>
      </c>
      <c r="M150" s="223" t="s">
        <v>301</v>
      </c>
      <c r="N150" s="220" t="s">
        <v>301</v>
      </c>
      <c r="O150" s="221" t="s">
        <v>301</v>
      </c>
      <c r="P150" s="222" t="s">
        <v>301</v>
      </c>
      <c r="Q150" s="222" t="s">
        <v>301</v>
      </c>
      <c r="R150" s="223" t="s">
        <v>301</v>
      </c>
      <c r="S150" s="225"/>
      <c r="T150" s="226"/>
      <c r="U150" s="226"/>
      <c r="V150" s="226"/>
      <c r="W150" s="227"/>
      <c r="X150" s="214"/>
      <c r="Y150" s="215"/>
      <c r="Z150" s="216"/>
      <c r="AA150" s="216"/>
      <c r="AB150" s="218"/>
      <c r="AC150" s="214"/>
      <c r="AD150" s="215"/>
      <c r="AE150" s="216"/>
      <c r="AF150" s="216"/>
      <c r="AG150" s="218"/>
      <c r="AH150" s="267"/>
      <c r="AI150" s="157"/>
      <c r="AJ150" s="158"/>
      <c r="AK150" s="159"/>
      <c r="AL150" s="269"/>
      <c r="AQ150" s="179"/>
      <c r="AR150" s="237">
        <v>1</v>
      </c>
      <c r="AS150" s="238" t="s">
        <v>3</v>
      </c>
      <c r="AT150" s="238">
        <v>3</v>
      </c>
      <c r="AU150" s="238" t="s">
        <v>369</v>
      </c>
      <c r="AV150" s="238"/>
      <c r="AW150" s="238" t="s">
        <v>373</v>
      </c>
      <c r="AX150" s="278"/>
      <c r="AY150" s="278"/>
      <c r="AZ150" s="278"/>
      <c r="BA150" s="278"/>
      <c r="BB150" s="278"/>
      <c r="BC150" s="278"/>
      <c r="BD150" s="236">
        <v>3</v>
      </c>
      <c r="BE150" s="236">
        <v>0</v>
      </c>
    </row>
    <row r="151" spans="1:57" ht="42" customHeight="1" thickBot="1">
      <c r="A151" s="260">
        <v>5</v>
      </c>
      <c r="B151" s="135"/>
      <c r="C151" s="189" t="s">
        <v>370</v>
      </c>
      <c r="D151" s="277" t="s">
        <v>301</v>
      </c>
      <c r="E151" s="275" t="s">
        <v>301</v>
      </c>
      <c r="F151" s="219" t="s">
        <v>2</v>
      </c>
      <c r="G151" s="275" t="s">
        <v>301</v>
      </c>
      <c r="H151" s="276" t="s">
        <v>301</v>
      </c>
      <c r="I151" s="277" t="s">
        <v>301</v>
      </c>
      <c r="J151" s="275" t="s">
        <v>301</v>
      </c>
      <c r="K151" s="219" t="s">
        <v>2</v>
      </c>
      <c r="L151" s="275" t="s">
        <v>301</v>
      </c>
      <c r="M151" s="276" t="s">
        <v>301</v>
      </c>
      <c r="N151" s="277" t="s">
        <v>301</v>
      </c>
      <c r="O151" s="275" t="s">
        <v>301</v>
      </c>
      <c r="P151" s="219" t="s">
        <v>2</v>
      </c>
      <c r="Q151" s="275" t="s">
        <v>301</v>
      </c>
      <c r="R151" s="276" t="s">
        <v>301</v>
      </c>
      <c r="S151" s="277" t="s">
        <v>301</v>
      </c>
      <c r="T151" s="275" t="s">
        <v>301</v>
      </c>
      <c r="U151" s="219" t="s">
        <v>2</v>
      </c>
      <c r="V151" s="275" t="s">
        <v>301</v>
      </c>
      <c r="W151" s="276" t="s">
        <v>301</v>
      </c>
      <c r="X151" s="271"/>
      <c r="Y151" s="265"/>
      <c r="Z151" s="224"/>
      <c r="AA151" s="265"/>
      <c r="AB151" s="265"/>
      <c r="AC151" s="272" t="s">
        <v>301</v>
      </c>
      <c r="AD151" s="273"/>
      <c r="AE151" s="212" t="s">
        <v>2</v>
      </c>
      <c r="AF151" s="273" t="s">
        <v>301</v>
      </c>
      <c r="AG151" s="274"/>
      <c r="AH151" s="266" t="s">
        <v>301</v>
      </c>
      <c r="AI151" s="160" t="s">
        <v>301</v>
      </c>
      <c r="AJ151" s="156" t="s">
        <v>2</v>
      </c>
      <c r="AK151" s="161" t="s">
        <v>301</v>
      </c>
      <c r="AL151" s="268"/>
      <c r="AQ151" s="7"/>
      <c r="AR151" s="240">
        <v>4</v>
      </c>
      <c r="AS151" s="241" t="s">
        <v>3</v>
      </c>
      <c r="AT151" s="241">
        <v>5</v>
      </c>
      <c r="AU151" s="241" t="s">
        <v>374</v>
      </c>
      <c r="AV151" s="241"/>
      <c r="AW151" s="241" t="s">
        <v>370</v>
      </c>
      <c r="AX151" s="262"/>
      <c r="AY151" s="262"/>
      <c r="AZ151" s="262"/>
      <c r="BA151" s="262"/>
      <c r="BB151" s="262"/>
      <c r="BC151" s="252"/>
      <c r="BD151" s="242"/>
      <c r="BE151" s="242"/>
    </row>
    <row r="152" spans="1:57" ht="42" customHeight="1" thickBot="1" thickTop="1">
      <c r="A152" s="261"/>
      <c r="B152" s="136"/>
      <c r="C152" s="190" t="s">
        <v>376</v>
      </c>
      <c r="D152" s="220" t="s">
        <v>301</v>
      </c>
      <c r="E152" s="221" t="s">
        <v>301</v>
      </c>
      <c r="F152" s="222" t="s">
        <v>301</v>
      </c>
      <c r="G152" s="222" t="s">
        <v>301</v>
      </c>
      <c r="H152" s="223" t="s">
        <v>301</v>
      </c>
      <c r="I152" s="220" t="s">
        <v>301</v>
      </c>
      <c r="J152" s="221" t="s">
        <v>301</v>
      </c>
      <c r="K152" s="222" t="s">
        <v>301</v>
      </c>
      <c r="L152" s="222" t="s">
        <v>301</v>
      </c>
      <c r="M152" s="223" t="s">
        <v>301</v>
      </c>
      <c r="N152" s="220" t="s">
        <v>301</v>
      </c>
      <c r="O152" s="221" t="s">
        <v>301</v>
      </c>
      <c r="P152" s="222" t="s">
        <v>301</v>
      </c>
      <c r="Q152" s="222" t="s">
        <v>301</v>
      </c>
      <c r="R152" s="223" t="s">
        <v>301</v>
      </c>
      <c r="S152" s="220" t="s">
        <v>301</v>
      </c>
      <c r="T152" s="221" t="s">
        <v>301</v>
      </c>
      <c r="U152" s="222" t="s">
        <v>301</v>
      </c>
      <c r="V152" s="222" t="s">
        <v>301</v>
      </c>
      <c r="W152" s="223" t="s">
        <v>301</v>
      </c>
      <c r="X152" s="225"/>
      <c r="Y152" s="226"/>
      <c r="Z152" s="226"/>
      <c r="AA152" s="226"/>
      <c r="AB152" s="226"/>
      <c r="AC152" s="214"/>
      <c r="AD152" s="215"/>
      <c r="AE152" s="216"/>
      <c r="AF152" s="216"/>
      <c r="AG152" s="218"/>
      <c r="AH152" s="267"/>
      <c r="AI152" s="157"/>
      <c r="AJ152" s="158"/>
      <c r="AK152" s="159"/>
      <c r="AL152" s="269"/>
      <c r="AQ152" s="7"/>
      <c r="AR152" s="249">
        <v>5</v>
      </c>
      <c r="AS152" s="243" t="s">
        <v>3</v>
      </c>
      <c r="AT152" s="243">
        <v>6</v>
      </c>
      <c r="AU152" s="243" t="s">
        <v>370</v>
      </c>
      <c r="AV152" s="243"/>
      <c r="AW152" s="243" t="s">
        <v>370</v>
      </c>
      <c r="AX152" s="258"/>
      <c r="AY152" s="258"/>
      <c r="AZ152" s="258"/>
      <c r="BA152" s="258"/>
      <c r="BB152" s="258"/>
      <c r="BC152" s="258"/>
      <c r="BD152" s="245"/>
      <c r="BE152" s="245"/>
    </row>
    <row r="153" spans="1:57" ht="42" customHeight="1">
      <c r="A153" s="260">
        <v>6</v>
      </c>
      <c r="B153" s="135"/>
      <c r="C153" s="191" t="s">
        <v>370</v>
      </c>
      <c r="D153" s="277" t="s">
        <v>301</v>
      </c>
      <c r="E153" s="275" t="s">
        <v>301</v>
      </c>
      <c r="F153" s="219" t="s">
        <v>2</v>
      </c>
      <c r="G153" s="275" t="s">
        <v>301</v>
      </c>
      <c r="H153" s="276" t="s">
        <v>301</v>
      </c>
      <c r="I153" s="277" t="s">
        <v>301</v>
      </c>
      <c r="J153" s="275" t="s">
        <v>301</v>
      </c>
      <c r="K153" s="219" t="s">
        <v>2</v>
      </c>
      <c r="L153" s="275" t="s">
        <v>301</v>
      </c>
      <c r="M153" s="276" t="s">
        <v>301</v>
      </c>
      <c r="N153" s="277" t="s">
        <v>301</v>
      </c>
      <c r="O153" s="275" t="s">
        <v>301</v>
      </c>
      <c r="P153" s="219" t="s">
        <v>2</v>
      </c>
      <c r="Q153" s="275" t="s">
        <v>301</v>
      </c>
      <c r="R153" s="276" t="s">
        <v>301</v>
      </c>
      <c r="S153" s="277" t="s">
        <v>301</v>
      </c>
      <c r="T153" s="275" t="s">
        <v>301</v>
      </c>
      <c r="U153" s="219" t="s">
        <v>2</v>
      </c>
      <c r="V153" s="275" t="s">
        <v>301</v>
      </c>
      <c r="W153" s="276" t="s">
        <v>301</v>
      </c>
      <c r="X153" s="277" t="s">
        <v>301</v>
      </c>
      <c r="Y153" s="275" t="s">
        <v>301</v>
      </c>
      <c r="Z153" s="219" t="s">
        <v>2</v>
      </c>
      <c r="AA153" s="275" t="s">
        <v>301</v>
      </c>
      <c r="AB153" s="276" t="s">
        <v>301</v>
      </c>
      <c r="AC153" s="271"/>
      <c r="AD153" s="265"/>
      <c r="AE153" s="224"/>
      <c r="AF153" s="265"/>
      <c r="AG153" s="265"/>
      <c r="AH153" s="266" t="s">
        <v>301</v>
      </c>
      <c r="AI153" s="160" t="s">
        <v>301</v>
      </c>
      <c r="AJ153" s="156" t="s">
        <v>2</v>
      </c>
      <c r="AK153" s="161" t="s">
        <v>301</v>
      </c>
      <c r="AL153" s="268"/>
      <c r="AQ153" s="7"/>
      <c r="AR153" s="237">
        <v>1</v>
      </c>
      <c r="AS153" s="238" t="s">
        <v>3</v>
      </c>
      <c r="AT153" s="238">
        <v>4</v>
      </c>
      <c r="AU153" s="238" t="s">
        <v>369</v>
      </c>
      <c r="AV153" s="238"/>
      <c r="AW153" s="238" t="s">
        <v>374</v>
      </c>
      <c r="AX153" s="239"/>
      <c r="AY153" s="239"/>
      <c r="AZ153" s="239"/>
      <c r="BA153" s="239"/>
      <c r="BB153" s="239"/>
      <c r="BC153" s="239"/>
      <c r="BD153" s="236">
        <v>3</v>
      </c>
      <c r="BE153" s="236">
        <v>0</v>
      </c>
    </row>
    <row r="154" spans="1:57" ht="42" customHeight="1" thickBot="1">
      <c r="A154" s="261"/>
      <c r="B154" s="136"/>
      <c r="C154" s="192" t="s">
        <v>376</v>
      </c>
      <c r="D154" s="220" t="s">
        <v>301</v>
      </c>
      <c r="E154" s="221" t="s">
        <v>301</v>
      </c>
      <c r="F154" s="222" t="s">
        <v>301</v>
      </c>
      <c r="G154" s="222" t="s">
        <v>301</v>
      </c>
      <c r="H154" s="223" t="s">
        <v>301</v>
      </c>
      <c r="I154" s="220" t="s">
        <v>301</v>
      </c>
      <c r="J154" s="221" t="s">
        <v>301</v>
      </c>
      <c r="K154" s="222" t="s">
        <v>301</v>
      </c>
      <c r="L154" s="222" t="s">
        <v>301</v>
      </c>
      <c r="M154" s="223" t="s">
        <v>301</v>
      </c>
      <c r="N154" s="220" t="s">
        <v>301</v>
      </c>
      <c r="O154" s="221" t="s">
        <v>301</v>
      </c>
      <c r="P154" s="222" t="s">
        <v>301</v>
      </c>
      <c r="Q154" s="222" t="s">
        <v>301</v>
      </c>
      <c r="R154" s="223" t="s">
        <v>301</v>
      </c>
      <c r="S154" s="220" t="s">
        <v>301</v>
      </c>
      <c r="T154" s="221" t="s">
        <v>301</v>
      </c>
      <c r="U154" s="222" t="s">
        <v>301</v>
      </c>
      <c r="V154" s="222" t="s">
        <v>301</v>
      </c>
      <c r="W154" s="223" t="s">
        <v>301</v>
      </c>
      <c r="X154" s="220" t="s">
        <v>301</v>
      </c>
      <c r="Y154" s="221" t="s">
        <v>301</v>
      </c>
      <c r="Z154" s="222" t="s">
        <v>301</v>
      </c>
      <c r="AA154" s="222" t="s">
        <v>301</v>
      </c>
      <c r="AB154" s="223" t="s">
        <v>301</v>
      </c>
      <c r="AC154" s="225"/>
      <c r="AD154" s="226"/>
      <c r="AE154" s="226"/>
      <c r="AF154" s="226"/>
      <c r="AG154" s="226"/>
      <c r="AH154" s="267"/>
      <c r="AI154" s="157"/>
      <c r="AJ154" s="158"/>
      <c r="AK154" s="159"/>
      <c r="AL154" s="269"/>
      <c r="AQ154" s="7"/>
      <c r="AR154" s="240">
        <v>2</v>
      </c>
      <c r="AS154" s="241" t="s">
        <v>3</v>
      </c>
      <c r="AT154" s="241">
        <v>3</v>
      </c>
      <c r="AU154" s="241" t="s">
        <v>372</v>
      </c>
      <c r="AV154" s="241"/>
      <c r="AW154" s="241" t="s">
        <v>373</v>
      </c>
      <c r="AX154" s="251"/>
      <c r="AY154" s="251"/>
      <c r="AZ154" s="251"/>
      <c r="BA154" s="251"/>
      <c r="BB154" s="251"/>
      <c r="BC154" s="251"/>
      <c r="BD154" s="242">
        <v>1</v>
      </c>
      <c r="BE154" s="242">
        <v>3</v>
      </c>
    </row>
    <row r="155" spans="1:57" ht="42" customHeight="1" thickTop="1">
      <c r="A155" s="90"/>
      <c r="B155" s="91"/>
      <c r="C155" s="198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200"/>
      <c r="AI155" s="201"/>
      <c r="AJ155" s="201"/>
      <c r="AK155" s="201"/>
      <c r="AL155" s="202"/>
      <c r="AQ155" s="7"/>
      <c r="AR155" s="249">
        <v>3</v>
      </c>
      <c r="AS155" s="243" t="s">
        <v>3</v>
      </c>
      <c r="AT155" s="243">
        <v>6</v>
      </c>
      <c r="AU155" s="243" t="s">
        <v>373</v>
      </c>
      <c r="AV155" s="243"/>
      <c r="AW155" s="243" t="s">
        <v>370</v>
      </c>
      <c r="AX155" s="253"/>
      <c r="AY155" s="253"/>
      <c r="AZ155" s="253"/>
      <c r="BA155" s="253"/>
      <c r="BB155" s="253"/>
      <c r="BC155" s="253"/>
      <c r="BD155" s="245"/>
      <c r="BE155" s="245"/>
    </row>
    <row r="156" spans="1:57" ht="42" customHeight="1">
      <c r="A156" s="90"/>
      <c r="B156" s="91"/>
      <c r="C156" s="198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200"/>
      <c r="AI156" s="201"/>
      <c r="AJ156" s="201"/>
      <c r="AK156" s="201"/>
      <c r="AL156" s="202"/>
      <c r="AQ156" s="7"/>
      <c r="AR156" s="237">
        <v>2</v>
      </c>
      <c r="AS156" s="238" t="s">
        <v>3</v>
      </c>
      <c r="AT156" s="238">
        <v>4</v>
      </c>
      <c r="AU156" s="238" t="s">
        <v>372</v>
      </c>
      <c r="AV156" s="238"/>
      <c r="AW156" s="238" t="s">
        <v>374</v>
      </c>
      <c r="AX156" s="239"/>
      <c r="AY156" s="239"/>
      <c r="AZ156" s="239"/>
      <c r="BA156" s="239"/>
      <c r="BB156" s="239"/>
      <c r="BC156" s="239"/>
      <c r="BD156" s="236">
        <v>0</v>
      </c>
      <c r="BE156" s="236">
        <v>3</v>
      </c>
    </row>
    <row r="157" spans="1:57" ht="42" customHeight="1" thickBot="1">
      <c r="A157" s="90"/>
      <c r="B157" s="91"/>
      <c r="C157" s="198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200"/>
      <c r="AI157" s="201"/>
      <c r="AJ157" s="201"/>
      <c r="AK157" s="201"/>
      <c r="AL157" s="202"/>
      <c r="AQ157" s="7"/>
      <c r="AR157" s="240">
        <v>1</v>
      </c>
      <c r="AS157" s="241" t="s">
        <v>3</v>
      </c>
      <c r="AT157" s="241">
        <v>5</v>
      </c>
      <c r="AU157" s="241" t="s">
        <v>369</v>
      </c>
      <c r="AV157" s="241"/>
      <c r="AW157" s="241" t="s">
        <v>370</v>
      </c>
      <c r="AX157" s="251"/>
      <c r="AY157" s="251"/>
      <c r="AZ157" s="251"/>
      <c r="BA157" s="251"/>
      <c r="BB157" s="251"/>
      <c r="BC157" s="251"/>
      <c r="BD157" s="242"/>
      <c r="BE157" s="242"/>
    </row>
    <row r="158" spans="2:55" ht="42" customHeight="1" thickBot="1" thickTop="1">
      <c r="B158" s="290" t="s">
        <v>140</v>
      </c>
      <c r="C158" s="290"/>
      <c r="D158" s="3" t="s">
        <v>302</v>
      </c>
      <c r="N158" s="255" t="s">
        <v>209</v>
      </c>
      <c r="S158" s="256" t="s">
        <v>84</v>
      </c>
      <c r="AK158" s="79"/>
      <c r="AQ158" s="7"/>
      <c r="AR158" s="230"/>
      <c r="AS158" s="230"/>
      <c r="AT158" s="230"/>
      <c r="AX158" s="209"/>
      <c r="AY158" s="209"/>
      <c r="AZ158" s="209"/>
      <c r="BA158" s="209"/>
      <c r="BB158" s="209"/>
      <c r="BC158" s="209"/>
    </row>
    <row r="159" spans="1:57" ht="42" customHeight="1" thickBot="1">
      <c r="A159" s="80"/>
      <c r="B159" s="81" t="s">
        <v>65</v>
      </c>
      <c r="C159" s="82"/>
      <c r="D159" s="285">
        <v>1</v>
      </c>
      <c r="E159" s="286"/>
      <c r="F159" s="286"/>
      <c r="G159" s="286"/>
      <c r="H159" s="291"/>
      <c r="I159" s="285">
        <v>2</v>
      </c>
      <c r="J159" s="286"/>
      <c r="K159" s="286"/>
      <c r="L159" s="286"/>
      <c r="M159" s="291"/>
      <c r="N159" s="285">
        <v>3</v>
      </c>
      <c r="O159" s="286"/>
      <c r="P159" s="286"/>
      <c r="Q159" s="286"/>
      <c r="R159" s="291"/>
      <c r="S159" s="285">
        <v>4</v>
      </c>
      <c r="T159" s="286"/>
      <c r="U159" s="286"/>
      <c r="V159" s="286"/>
      <c r="W159" s="291"/>
      <c r="X159" s="285">
        <v>5</v>
      </c>
      <c r="Y159" s="286"/>
      <c r="Z159" s="286"/>
      <c r="AA159" s="286"/>
      <c r="AB159" s="286"/>
      <c r="AC159" s="285">
        <v>6</v>
      </c>
      <c r="AD159" s="286"/>
      <c r="AE159" s="286"/>
      <c r="AF159" s="286"/>
      <c r="AG159" s="286"/>
      <c r="AH159" s="197" t="s">
        <v>45</v>
      </c>
      <c r="AI159" s="287" t="s">
        <v>46</v>
      </c>
      <c r="AJ159" s="288"/>
      <c r="AK159" s="289"/>
      <c r="AL159" s="84" t="s">
        <v>47</v>
      </c>
      <c r="AQ159" s="234" t="s">
        <v>48</v>
      </c>
      <c r="AU159" s="283" t="s">
        <v>1</v>
      </c>
      <c r="AV159" s="283"/>
      <c r="AW159" s="283"/>
      <c r="AX159" s="284"/>
      <c r="AY159" s="284"/>
      <c r="AZ159" s="284"/>
      <c r="BA159" s="284"/>
      <c r="BB159" s="284"/>
      <c r="BC159" s="284"/>
      <c r="BD159" s="206" t="s">
        <v>167</v>
      </c>
      <c r="BE159" s="206" t="s">
        <v>167</v>
      </c>
    </row>
    <row r="160" spans="1:57" ht="42" customHeight="1">
      <c r="A160" s="260">
        <v>1</v>
      </c>
      <c r="B160" s="135">
        <v>50</v>
      </c>
      <c r="C160" s="189" t="s">
        <v>377</v>
      </c>
      <c r="D160" s="271"/>
      <c r="E160" s="265"/>
      <c r="F160" s="211"/>
      <c r="G160" s="265"/>
      <c r="H160" s="265"/>
      <c r="I160" s="272">
        <v>3</v>
      </c>
      <c r="J160" s="273"/>
      <c r="K160" s="212" t="s">
        <v>2</v>
      </c>
      <c r="L160" s="273">
        <v>1</v>
      </c>
      <c r="M160" s="274"/>
      <c r="N160" s="272">
        <v>3</v>
      </c>
      <c r="O160" s="273"/>
      <c r="P160" s="212" t="s">
        <v>2</v>
      </c>
      <c r="Q160" s="273">
        <v>0</v>
      </c>
      <c r="R160" s="274"/>
      <c r="S160" s="272">
        <v>2</v>
      </c>
      <c r="T160" s="273"/>
      <c r="U160" s="212" t="s">
        <v>2</v>
      </c>
      <c r="V160" s="273">
        <v>3</v>
      </c>
      <c r="W160" s="274"/>
      <c r="X160" s="272" t="s">
        <v>301</v>
      </c>
      <c r="Y160" s="273"/>
      <c r="Z160" s="212" t="s">
        <v>2</v>
      </c>
      <c r="AA160" s="273" t="s">
        <v>301</v>
      </c>
      <c r="AB160" s="274"/>
      <c r="AC160" s="272" t="s">
        <v>301</v>
      </c>
      <c r="AD160" s="273"/>
      <c r="AE160" s="212" t="s">
        <v>2</v>
      </c>
      <c r="AF160" s="273" t="s">
        <v>301</v>
      </c>
      <c r="AG160" s="274"/>
      <c r="AH160" s="266">
        <v>5</v>
      </c>
      <c r="AI160" s="160" t="e">
        <v>#VALUE!</v>
      </c>
      <c r="AJ160" s="156" t="s">
        <v>2</v>
      </c>
      <c r="AK160" s="161" t="e">
        <v>#VALUE!</v>
      </c>
      <c r="AL160" s="268">
        <v>2</v>
      </c>
      <c r="AQ160" s="179"/>
      <c r="AR160" s="207">
        <v>1</v>
      </c>
      <c r="AS160" s="208" t="s">
        <v>3</v>
      </c>
      <c r="AT160" s="208">
        <v>6</v>
      </c>
      <c r="AU160" s="208" t="s">
        <v>377</v>
      </c>
      <c r="AV160" s="208"/>
      <c r="AW160" s="208" t="s">
        <v>370</v>
      </c>
      <c r="AX160" s="281"/>
      <c r="AY160" s="281"/>
      <c r="AZ160" s="281"/>
      <c r="BA160" s="281"/>
      <c r="BB160" s="281"/>
      <c r="BC160" s="210"/>
      <c r="BD160" s="235"/>
      <c r="BE160" s="235"/>
    </row>
    <row r="161" spans="1:57" ht="42" customHeight="1" thickBot="1">
      <c r="A161" s="261"/>
      <c r="B161" s="136"/>
      <c r="C161" s="190" t="s">
        <v>371</v>
      </c>
      <c r="D161" s="213"/>
      <c r="E161" s="213"/>
      <c r="F161" s="213"/>
      <c r="G161" s="213"/>
      <c r="H161" s="213"/>
      <c r="I161" s="232"/>
      <c r="J161" s="233"/>
      <c r="K161" s="216"/>
      <c r="L161" s="216"/>
      <c r="M161" s="217"/>
      <c r="N161" s="214"/>
      <c r="O161" s="215"/>
      <c r="P161" s="216"/>
      <c r="Q161" s="216"/>
      <c r="R161" s="217"/>
      <c r="S161" s="214"/>
      <c r="T161" s="215"/>
      <c r="U161" s="216"/>
      <c r="V161" s="216"/>
      <c r="W161" s="217"/>
      <c r="X161" s="214"/>
      <c r="Y161" s="215"/>
      <c r="Z161" s="216"/>
      <c r="AA161" s="216"/>
      <c r="AB161" s="218"/>
      <c r="AC161" s="214"/>
      <c r="AD161" s="215"/>
      <c r="AE161" s="216"/>
      <c r="AF161" s="216"/>
      <c r="AG161" s="218"/>
      <c r="AH161" s="267"/>
      <c r="AI161" s="157"/>
      <c r="AJ161" s="158"/>
      <c r="AK161" s="159"/>
      <c r="AL161" s="269"/>
      <c r="AQ161" s="179"/>
      <c r="AR161" s="237">
        <v>2</v>
      </c>
      <c r="AS161" s="238" t="s">
        <v>3</v>
      </c>
      <c r="AT161" s="238">
        <v>5</v>
      </c>
      <c r="AU161" s="238" t="s">
        <v>378</v>
      </c>
      <c r="AV161" s="238"/>
      <c r="AW161" s="238" t="s">
        <v>370</v>
      </c>
      <c r="AX161" s="278"/>
      <c r="AY161" s="278"/>
      <c r="AZ161" s="278"/>
      <c r="BA161" s="278"/>
      <c r="BB161" s="278"/>
      <c r="BC161" s="278"/>
      <c r="BD161" s="236"/>
      <c r="BE161" s="236"/>
    </row>
    <row r="162" spans="1:57" ht="42" customHeight="1" thickBot="1">
      <c r="A162" s="260">
        <v>2</v>
      </c>
      <c r="B162" s="135">
        <v>58</v>
      </c>
      <c r="C162" s="191" t="s">
        <v>378</v>
      </c>
      <c r="D162" s="277">
        <v>1</v>
      </c>
      <c r="E162" s="275" t="s">
        <v>301</v>
      </c>
      <c r="F162" s="219" t="s">
        <v>2</v>
      </c>
      <c r="G162" s="275">
        <v>3</v>
      </c>
      <c r="H162" s="276" t="s">
        <v>301</v>
      </c>
      <c r="I162" s="271"/>
      <c r="J162" s="265"/>
      <c r="K162" s="211"/>
      <c r="L162" s="265"/>
      <c r="M162" s="279"/>
      <c r="N162" s="272">
        <v>1</v>
      </c>
      <c r="O162" s="273"/>
      <c r="P162" s="212" t="s">
        <v>2</v>
      </c>
      <c r="Q162" s="273">
        <v>3</v>
      </c>
      <c r="R162" s="274"/>
      <c r="S162" s="272">
        <v>0</v>
      </c>
      <c r="T162" s="273"/>
      <c r="U162" s="212" t="s">
        <v>2</v>
      </c>
      <c r="V162" s="273">
        <v>3</v>
      </c>
      <c r="W162" s="274"/>
      <c r="X162" s="272" t="s">
        <v>301</v>
      </c>
      <c r="Y162" s="273"/>
      <c r="Z162" s="212" t="s">
        <v>2</v>
      </c>
      <c r="AA162" s="273" t="s">
        <v>301</v>
      </c>
      <c r="AB162" s="274"/>
      <c r="AC162" s="272" t="s">
        <v>301</v>
      </c>
      <c r="AD162" s="273"/>
      <c r="AE162" s="212" t="s">
        <v>2</v>
      </c>
      <c r="AF162" s="273" t="s">
        <v>301</v>
      </c>
      <c r="AG162" s="274"/>
      <c r="AH162" s="266">
        <v>3</v>
      </c>
      <c r="AI162" s="160" t="e">
        <v>#VALUE!</v>
      </c>
      <c r="AJ162" s="156" t="s">
        <v>2</v>
      </c>
      <c r="AK162" s="161" t="e">
        <v>#VALUE!</v>
      </c>
      <c r="AL162" s="268">
        <v>4</v>
      </c>
      <c r="AQ162" s="179"/>
      <c r="AR162" s="240">
        <v>3</v>
      </c>
      <c r="AS162" s="241" t="s">
        <v>3</v>
      </c>
      <c r="AT162" s="241">
        <v>4</v>
      </c>
      <c r="AU162" s="241" t="s">
        <v>379</v>
      </c>
      <c r="AV162" s="241"/>
      <c r="AW162" s="241" t="s">
        <v>380</v>
      </c>
      <c r="AX162" s="280"/>
      <c r="AY162" s="280"/>
      <c r="AZ162" s="280"/>
      <c r="BA162" s="280"/>
      <c r="BB162" s="280"/>
      <c r="BC162" s="280"/>
      <c r="BD162" s="242">
        <v>1</v>
      </c>
      <c r="BE162" s="242">
        <v>3</v>
      </c>
    </row>
    <row r="163" spans="1:57" ht="42" customHeight="1" thickBot="1" thickTop="1">
      <c r="A163" s="261"/>
      <c r="B163" s="136"/>
      <c r="C163" s="192" t="s">
        <v>371</v>
      </c>
      <c r="D163" s="220" t="s">
        <v>301</v>
      </c>
      <c r="E163" s="221" t="s">
        <v>301</v>
      </c>
      <c r="F163" s="222" t="s">
        <v>301</v>
      </c>
      <c r="G163" s="222" t="s">
        <v>301</v>
      </c>
      <c r="H163" s="223" t="s">
        <v>301</v>
      </c>
      <c r="I163" s="213"/>
      <c r="J163" s="213"/>
      <c r="K163" s="213"/>
      <c r="L163" s="213"/>
      <c r="M163" s="213"/>
      <c r="N163" s="214"/>
      <c r="O163" s="215"/>
      <c r="P163" s="216"/>
      <c r="Q163" s="216"/>
      <c r="R163" s="217"/>
      <c r="S163" s="214"/>
      <c r="T163" s="215"/>
      <c r="U163" s="216"/>
      <c r="V163" s="216"/>
      <c r="W163" s="217"/>
      <c r="X163" s="214"/>
      <c r="Y163" s="215"/>
      <c r="Z163" s="216"/>
      <c r="AA163" s="216"/>
      <c r="AB163" s="218"/>
      <c r="AC163" s="214"/>
      <c r="AD163" s="215"/>
      <c r="AE163" s="216"/>
      <c r="AF163" s="216"/>
      <c r="AG163" s="218"/>
      <c r="AH163" s="267"/>
      <c r="AI163" s="157"/>
      <c r="AJ163" s="158"/>
      <c r="AK163" s="159"/>
      <c r="AL163" s="269"/>
      <c r="AQ163" s="179"/>
      <c r="AR163" s="249">
        <v>4</v>
      </c>
      <c r="AS163" s="243" t="s">
        <v>3</v>
      </c>
      <c r="AT163" s="243">
        <v>6</v>
      </c>
      <c r="AU163" s="243" t="s">
        <v>380</v>
      </c>
      <c r="AV163" s="243"/>
      <c r="AW163" s="243" t="s">
        <v>370</v>
      </c>
      <c r="AX163" s="244"/>
      <c r="AY163" s="244"/>
      <c r="AZ163" s="244"/>
      <c r="BA163" s="244"/>
      <c r="BB163" s="244"/>
      <c r="BC163" s="244"/>
      <c r="BD163" s="245"/>
      <c r="BE163" s="245"/>
    </row>
    <row r="164" spans="1:57" ht="42" customHeight="1">
      <c r="A164" s="260">
        <v>3</v>
      </c>
      <c r="B164" s="135">
        <v>51</v>
      </c>
      <c r="C164" s="191" t="s">
        <v>379</v>
      </c>
      <c r="D164" s="277">
        <v>0</v>
      </c>
      <c r="E164" s="275" t="s">
        <v>301</v>
      </c>
      <c r="F164" s="219" t="s">
        <v>2</v>
      </c>
      <c r="G164" s="275">
        <v>3</v>
      </c>
      <c r="H164" s="276" t="s">
        <v>301</v>
      </c>
      <c r="I164" s="277">
        <v>3</v>
      </c>
      <c r="J164" s="275" t="s">
        <v>301</v>
      </c>
      <c r="K164" s="219" t="s">
        <v>2</v>
      </c>
      <c r="L164" s="275">
        <v>1</v>
      </c>
      <c r="M164" s="276" t="s">
        <v>301</v>
      </c>
      <c r="N164" s="271"/>
      <c r="O164" s="265"/>
      <c r="P164" s="211"/>
      <c r="Q164" s="265"/>
      <c r="R164" s="279"/>
      <c r="S164" s="272">
        <v>1</v>
      </c>
      <c r="T164" s="273"/>
      <c r="U164" s="212" t="s">
        <v>2</v>
      </c>
      <c r="V164" s="273">
        <v>3</v>
      </c>
      <c r="W164" s="274"/>
      <c r="X164" s="272" t="s">
        <v>301</v>
      </c>
      <c r="Y164" s="273"/>
      <c r="Z164" s="212" t="s">
        <v>2</v>
      </c>
      <c r="AA164" s="273" t="s">
        <v>301</v>
      </c>
      <c r="AB164" s="274"/>
      <c r="AC164" s="272" t="s">
        <v>301</v>
      </c>
      <c r="AD164" s="273"/>
      <c r="AE164" s="212" t="s">
        <v>2</v>
      </c>
      <c r="AF164" s="273" t="s">
        <v>301</v>
      </c>
      <c r="AG164" s="274"/>
      <c r="AH164" s="266">
        <v>4</v>
      </c>
      <c r="AI164" s="160" t="e">
        <v>#VALUE!</v>
      </c>
      <c r="AJ164" s="156" t="s">
        <v>2</v>
      </c>
      <c r="AK164" s="161" t="e">
        <v>#VALUE!</v>
      </c>
      <c r="AL164" s="268">
        <v>3</v>
      </c>
      <c r="AQ164" s="179"/>
      <c r="AR164" s="207">
        <v>3</v>
      </c>
      <c r="AS164" s="208" t="s">
        <v>3</v>
      </c>
      <c r="AT164" s="208">
        <v>5</v>
      </c>
      <c r="AU164" s="208" t="s">
        <v>379</v>
      </c>
      <c r="AV164" s="208"/>
      <c r="AW164" s="208" t="s">
        <v>370</v>
      </c>
      <c r="AX164" s="209"/>
      <c r="AY164" s="209"/>
      <c r="AZ164" s="209"/>
      <c r="BA164" s="209"/>
      <c r="BB164" s="209"/>
      <c r="BC164" s="209"/>
      <c r="BD164" s="235"/>
      <c r="BE164" s="235"/>
    </row>
    <row r="165" spans="1:57" ht="42" customHeight="1" thickBot="1">
      <c r="A165" s="261"/>
      <c r="B165" s="136"/>
      <c r="C165" s="192" t="s">
        <v>375</v>
      </c>
      <c r="D165" s="220" t="s">
        <v>301</v>
      </c>
      <c r="E165" s="221" t="s">
        <v>301</v>
      </c>
      <c r="F165" s="222" t="s">
        <v>301</v>
      </c>
      <c r="G165" s="222" t="s">
        <v>301</v>
      </c>
      <c r="H165" s="223" t="s">
        <v>301</v>
      </c>
      <c r="I165" s="220" t="s">
        <v>301</v>
      </c>
      <c r="J165" s="221" t="s">
        <v>301</v>
      </c>
      <c r="K165" s="222" t="s">
        <v>301</v>
      </c>
      <c r="L165" s="222" t="s">
        <v>301</v>
      </c>
      <c r="M165" s="223" t="s">
        <v>301</v>
      </c>
      <c r="N165" s="213"/>
      <c r="O165" s="213"/>
      <c r="P165" s="213"/>
      <c r="Q165" s="213"/>
      <c r="R165" s="213"/>
      <c r="S165" s="214"/>
      <c r="T165" s="215"/>
      <c r="U165" s="216"/>
      <c r="V165" s="216"/>
      <c r="W165" s="217"/>
      <c r="X165" s="214"/>
      <c r="Y165" s="215"/>
      <c r="Z165" s="216"/>
      <c r="AA165" s="216"/>
      <c r="AB165" s="218"/>
      <c r="AC165" s="214"/>
      <c r="AD165" s="215"/>
      <c r="AE165" s="216"/>
      <c r="AF165" s="216"/>
      <c r="AG165" s="218"/>
      <c r="AH165" s="267"/>
      <c r="AI165" s="157"/>
      <c r="AJ165" s="158"/>
      <c r="AK165" s="159"/>
      <c r="AL165" s="269"/>
      <c r="AQ165" s="179"/>
      <c r="AR165" s="246">
        <v>1</v>
      </c>
      <c r="AS165" s="247" t="s">
        <v>3</v>
      </c>
      <c r="AT165" s="247">
        <v>2</v>
      </c>
      <c r="AU165" s="247" t="s">
        <v>377</v>
      </c>
      <c r="AV165" s="247"/>
      <c r="AW165" s="247" t="s">
        <v>378</v>
      </c>
      <c r="AX165" s="259"/>
      <c r="AY165" s="259"/>
      <c r="AZ165" s="259"/>
      <c r="BA165" s="259"/>
      <c r="BB165" s="259"/>
      <c r="BC165" s="259"/>
      <c r="BD165" s="248">
        <v>3</v>
      </c>
      <c r="BE165" s="248">
        <v>1</v>
      </c>
    </row>
    <row r="166" spans="1:57" ht="42" customHeight="1" thickTop="1">
      <c r="A166" s="260">
        <v>4</v>
      </c>
      <c r="B166" s="135">
        <v>59</v>
      </c>
      <c r="C166" s="191" t="s">
        <v>380</v>
      </c>
      <c r="D166" s="277">
        <v>3</v>
      </c>
      <c r="E166" s="275" t="s">
        <v>301</v>
      </c>
      <c r="F166" s="219" t="s">
        <v>2</v>
      </c>
      <c r="G166" s="275">
        <v>2</v>
      </c>
      <c r="H166" s="276" t="s">
        <v>301</v>
      </c>
      <c r="I166" s="277">
        <v>3</v>
      </c>
      <c r="J166" s="275" t="s">
        <v>301</v>
      </c>
      <c r="K166" s="219" t="s">
        <v>2</v>
      </c>
      <c r="L166" s="275">
        <v>0</v>
      </c>
      <c r="M166" s="276" t="s">
        <v>301</v>
      </c>
      <c r="N166" s="277">
        <v>3</v>
      </c>
      <c r="O166" s="275" t="s">
        <v>301</v>
      </c>
      <c r="P166" s="219" t="s">
        <v>2</v>
      </c>
      <c r="Q166" s="275">
        <v>1</v>
      </c>
      <c r="R166" s="276" t="s">
        <v>301</v>
      </c>
      <c r="S166" s="271"/>
      <c r="T166" s="265"/>
      <c r="U166" s="224"/>
      <c r="V166" s="265"/>
      <c r="W166" s="279"/>
      <c r="X166" s="272" t="s">
        <v>301</v>
      </c>
      <c r="Y166" s="273"/>
      <c r="Z166" s="212" t="s">
        <v>2</v>
      </c>
      <c r="AA166" s="273" t="s">
        <v>301</v>
      </c>
      <c r="AB166" s="274"/>
      <c r="AC166" s="272" t="s">
        <v>301</v>
      </c>
      <c r="AD166" s="273"/>
      <c r="AE166" s="212" t="s">
        <v>2</v>
      </c>
      <c r="AF166" s="273" t="s">
        <v>301</v>
      </c>
      <c r="AG166" s="274"/>
      <c r="AH166" s="266">
        <v>6</v>
      </c>
      <c r="AI166" s="160" t="e">
        <v>#VALUE!</v>
      </c>
      <c r="AJ166" s="156" t="s">
        <v>2</v>
      </c>
      <c r="AK166" s="161" t="e">
        <v>#VALUE!</v>
      </c>
      <c r="AL166" s="268">
        <v>1</v>
      </c>
      <c r="AQ166" s="179"/>
      <c r="AR166" s="249">
        <v>2</v>
      </c>
      <c r="AS166" s="243" t="s">
        <v>3</v>
      </c>
      <c r="AT166" s="243">
        <v>6</v>
      </c>
      <c r="AU166" s="243" t="s">
        <v>378</v>
      </c>
      <c r="AV166" s="243"/>
      <c r="AW166" s="243" t="s">
        <v>370</v>
      </c>
      <c r="AX166" s="250"/>
      <c r="AY166" s="250"/>
      <c r="AZ166" s="250"/>
      <c r="BA166" s="250"/>
      <c r="BB166" s="250"/>
      <c r="BC166" s="250"/>
      <c r="BD166" s="245"/>
      <c r="BE166" s="245"/>
    </row>
    <row r="167" spans="1:57" ht="42" customHeight="1" thickBot="1">
      <c r="A167" s="261"/>
      <c r="B167" s="136"/>
      <c r="C167" s="192" t="s">
        <v>371</v>
      </c>
      <c r="D167" s="220" t="s">
        <v>301</v>
      </c>
      <c r="E167" s="221" t="s">
        <v>301</v>
      </c>
      <c r="F167" s="222" t="s">
        <v>301</v>
      </c>
      <c r="G167" s="222" t="s">
        <v>301</v>
      </c>
      <c r="H167" s="223" t="s">
        <v>301</v>
      </c>
      <c r="I167" s="220" t="s">
        <v>301</v>
      </c>
      <c r="J167" s="221" t="s">
        <v>301</v>
      </c>
      <c r="K167" s="222" t="s">
        <v>301</v>
      </c>
      <c r="L167" s="222" t="s">
        <v>301</v>
      </c>
      <c r="M167" s="223" t="s">
        <v>301</v>
      </c>
      <c r="N167" s="220" t="s">
        <v>301</v>
      </c>
      <c r="O167" s="221" t="s">
        <v>301</v>
      </c>
      <c r="P167" s="222" t="s">
        <v>301</v>
      </c>
      <c r="Q167" s="222" t="s">
        <v>301</v>
      </c>
      <c r="R167" s="223" t="s">
        <v>301</v>
      </c>
      <c r="S167" s="225"/>
      <c r="T167" s="226"/>
      <c r="U167" s="226"/>
      <c r="V167" s="226"/>
      <c r="W167" s="227"/>
      <c r="X167" s="214"/>
      <c r="Y167" s="215"/>
      <c r="Z167" s="216"/>
      <c r="AA167" s="216"/>
      <c r="AB167" s="218"/>
      <c r="AC167" s="214"/>
      <c r="AD167" s="215"/>
      <c r="AE167" s="216"/>
      <c r="AF167" s="216"/>
      <c r="AG167" s="218"/>
      <c r="AH167" s="267"/>
      <c r="AI167" s="157"/>
      <c r="AJ167" s="158"/>
      <c r="AK167" s="159"/>
      <c r="AL167" s="269"/>
      <c r="AQ167" s="179"/>
      <c r="AR167" s="237">
        <v>1</v>
      </c>
      <c r="AS167" s="238" t="s">
        <v>3</v>
      </c>
      <c r="AT167" s="238">
        <v>3</v>
      </c>
      <c r="AU167" s="238" t="s">
        <v>377</v>
      </c>
      <c r="AV167" s="238"/>
      <c r="AW167" s="238" t="s">
        <v>379</v>
      </c>
      <c r="AX167" s="278"/>
      <c r="AY167" s="278"/>
      <c r="AZ167" s="278"/>
      <c r="BA167" s="278"/>
      <c r="BB167" s="278"/>
      <c r="BC167" s="278"/>
      <c r="BD167" s="236">
        <v>3</v>
      </c>
      <c r="BE167" s="236">
        <v>0</v>
      </c>
    </row>
    <row r="168" spans="1:57" ht="42" customHeight="1" thickBot="1">
      <c r="A168" s="260">
        <v>5</v>
      </c>
      <c r="B168" s="135"/>
      <c r="C168" s="189" t="s">
        <v>370</v>
      </c>
      <c r="D168" s="277" t="s">
        <v>301</v>
      </c>
      <c r="E168" s="275" t="s">
        <v>301</v>
      </c>
      <c r="F168" s="219" t="s">
        <v>2</v>
      </c>
      <c r="G168" s="275" t="s">
        <v>301</v>
      </c>
      <c r="H168" s="276" t="s">
        <v>301</v>
      </c>
      <c r="I168" s="277" t="s">
        <v>301</v>
      </c>
      <c r="J168" s="275" t="s">
        <v>301</v>
      </c>
      <c r="K168" s="219" t="s">
        <v>2</v>
      </c>
      <c r="L168" s="275" t="s">
        <v>301</v>
      </c>
      <c r="M168" s="276" t="s">
        <v>301</v>
      </c>
      <c r="N168" s="277" t="s">
        <v>301</v>
      </c>
      <c r="O168" s="275" t="s">
        <v>301</v>
      </c>
      <c r="P168" s="219" t="s">
        <v>2</v>
      </c>
      <c r="Q168" s="275" t="s">
        <v>301</v>
      </c>
      <c r="R168" s="276" t="s">
        <v>301</v>
      </c>
      <c r="S168" s="277" t="s">
        <v>301</v>
      </c>
      <c r="T168" s="275" t="s">
        <v>301</v>
      </c>
      <c r="U168" s="219" t="s">
        <v>2</v>
      </c>
      <c r="V168" s="275" t="s">
        <v>301</v>
      </c>
      <c r="W168" s="276" t="s">
        <v>301</v>
      </c>
      <c r="X168" s="271"/>
      <c r="Y168" s="265"/>
      <c r="Z168" s="224"/>
      <c r="AA168" s="265"/>
      <c r="AB168" s="265"/>
      <c r="AC168" s="272" t="s">
        <v>301</v>
      </c>
      <c r="AD168" s="273"/>
      <c r="AE168" s="212" t="s">
        <v>2</v>
      </c>
      <c r="AF168" s="273" t="s">
        <v>301</v>
      </c>
      <c r="AG168" s="274"/>
      <c r="AH168" s="266" t="s">
        <v>301</v>
      </c>
      <c r="AI168" s="160" t="s">
        <v>301</v>
      </c>
      <c r="AJ168" s="156" t="s">
        <v>2</v>
      </c>
      <c r="AK168" s="161" t="s">
        <v>301</v>
      </c>
      <c r="AL168" s="268"/>
      <c r="AQ168" s="7"/>
      <c r="AR168" s="240">
        <v>4</v>
      </c>
      <c r="AS168" s="241" t="s">
        <v>3</v>
      </c>
      <c r="AT168" s="241">
        <v>5</v>
      </c>
      <c r="AU168" s="241" t="s">
        <v>380</v>
      </c>
      <c r="AV168" s="241"/>
      <c r="AW168" s="241" t="s">
        <v>370</v>
      </c>
      <c r="AX168" s="262"/>
      <c r="AY168" s="262"/>
      <c r="AZ168" s="262"/>
      <c r="BA168" s="262"/>
      <c r="BB168" s="262"/>
      <c r="BC168" s="252"/>
      <c r="BD168" s="242"/>
      <c r="BE168" s="242"/>
    </row>
    <row r="169" spans="1:57" ht="42" customHeight="1" thickBot="1" thickTop="1">
      <c r="A169" s="261"/>
      <c r="B169" s="136"/>
      <c r="C169" s="190" t="s">
        <v>376</v>
      </c>
      <c r="D169" s="220" t="s">
        <v>301</v>
      </c>
      <c r="E169" s="221" t="s">
        <v>301</v>
      </c>
      <c r="F169" s="222" t="s">
        <v>301</v>
      </c>
      <c r="G169" s="222" t="s">
        <v>301</v>
      </c>
      <c r="H169" s="223" t="s">
        <v>301</v>
      </c>
      <c r="I169" s="220" t="s">
        <v>301</v>
      </c>
      <c r="J169" s="221" t="s">
        <v>301</v>
      </c>
      <c r="K169" s="222" t="s">
        <v>301</v>
      </c>
      <c r="L169" s="222" t="s">
        <v>301</v>
      </c>
      <c r="M169" s="223" t="s">
        <v>301</v>
      </c>
      <c r="N169" s="220" t="s">
        <v>301</v>
      </c>
      <c r="O169" s="221" t="s">
        <v>301</v>
      </c>
      <c r="P169" s="222" t="s">
        <v>301</v>
      </c>
      <c r="Q169" s="222" t="s">
        <v>301</v>
      </c>
      <c r="R169" s="223" t="s">
        <v>301</v>
      </c>
      <c r="S169" s="220" t="s">
        <v>301</v>
      </c>
      <c r="T169" s="221" t="s">
        <v>301</v>
      </c>
      <c r="U169" s="222" t="s">
        <v>301</v>
      </c>
      <c r="V169" s="222" t="s">
        <v>301</v>
      </c>
      <c r="W169" s="223" t="s">
        <v>301</v>
      </c>
      <c r="X169" s="225"/>
      <c r="Y169" s="226"/>
      <c r="Z169" s="226"/>
      <c r="AA169" s="226"/>
      <c r="AB169" s="226"/>
      <c r="AC169" s="214"/>
      <c r="AD169" s="215"/>
      <c r="AE169" s="216"/>
      <c r="AF169" s="216"/>
      <c r="AG169" s="218"/>
      <c r="AH169" s="267"/>
      <c r="AI169" s="157"/>
      <c r="AJ169" s="158"/>
      <c r="AK169" s="159"/>
      <c r="AL169" s="269"/>
      <c r="AQ169" s="7"/>
      <c r="AR169" s="249">
        <v>5</v>
      </c>
      <c r="AS169" s="243" t="s">
        <v>3</v>
      </c>
      <c r="AT169" s="243">
        <v>6</v>
      </c>
      <c r="AU169" s="243" t="s">
        <v>370</v>
      </c>
      <c r="AV169" s="243"/>
      <c r="AW169" s="243" t="s">
        <v>370</v>
      </c>
      <c r="AX169" s="258"/>
      <c r="AY169" s="258"/>
      <c r="AZ169" s="258"/>
      <c r="BA169" s="258"/>
      <c r="BB169" s="258"/>
      <c r="BC169" s="258"/>
      <c r="BD169" s="245"/>
      <c r="BE169" s="245"/>
    </row>
    <row r="170" spans="1:57" ht="42" customHeight="1">
      <c r="A170" s="260">
        <v>6</v>
      </c>
      <c r="B170" s="135"/>
      <c r="C170" s="191" t="s">
        <v>370</v>
      </c>
      <c r="D170" s="277" t="s">
        <v>301</v>
      </c>
      <c r="E170" s="275" t="s">
        <v>301</v>
      </c>
      <c r="F170" s="219" t="s">
        <v>2</v>
      </c>
      <c r="G170" s="275" t="s">
        <v>301</v>
      </c>
      <c r="H170" s="276" t="s">
        <v>301</v>
      </c>
      <c r="I170" s="277" t="s">
        <v>301</v>
      </c>
      <c r="J170" s="275" t="s">
        <v>301</v>
      </c>
      <c r="K170" s="219" t="s">
        <v>2</v>
      </c>
      <c r="L170" s="275" t="s">
        <v>301</v>
      </c>
      <c r="M170" s="276" t="s">
        <v>301</v>
      </c>
      <c r="N170" s="277" t="s">
        <v>301</v>
      </c>
      <c r="O170" s="275" t="s">
        <v>301</v>
      </c>
      <c r="P170" s="219" t="s">
        <v>2</v>
      </c>
      <c r="Q170" s="275" t="s">
        <v>301</v>
      </c>
      <c r="R170" s="276" t="s">
        <v>301</v>
      </c>
      <c r="S170" s="277" t="s">
        <v>301</v>
      </c>
      <c r="T170" s="275" t="s">
        <v>301</v>
      </c>
      <c r="U170" s="219" t="s">
        <v>2</v>
      </c>
      <c r="V170" s="275" t="s">
        <v>301</v>
      </c>
      <c r="W170" s="276" t="s">
        <v>301</v>
      </c>
      <c r="X170" s="277" t="s">
        <v>301</v>
      </c>
      <c r="Y170" s="275" t="s">
        <v>301</v>
      </c>
      <c r="Z170" s="219" t="s">
        <v>2</v>
      </c>
      <c r="AA170" s="275" t="s">
        <v>301</v>
      </c>
      <c r="AB170" s="276" t="s">
        <v>301</v>
      </c>
      <c r="AC170" s="271"/>
      <c r="AD170" s="265"/>
      <c r="AE170" s="224"/>
      <c r="AF170" s="265"/>
      <c r="AG170" s="265"/>
      <c r="AH170" s="266" t="s">
        <v>301</v>
      </c>
      <c r="AI170" s="160" t="s">
        <v>301</v>
      </c>
      <c r="AJ170" s="156" t="s">
        <v>2</v>
      </c>
      <c r="AK170" s="161" t="s">
        <v>301</v>
      </c>
      <c r="AL170" s="268"/>
      <c r="AQ170" s="7"/>
      <c r="AR170" s="237">
        <v>1</v>
      </c>
      <c r="AS170" s="238" t="s">
        <v>3</v>
      </c>
      <c r="AT170" s="238">
        <v>4</v>
      </c>
      <c r="AU170" s="238" t="s">
        <v>377</v>
      </c>
      <c r="AV170" s="238"/>
      <c r="AW170" s="238" t="s">
        <v>380</v>
      </c>
      <c r="AX170" s="239"/>
      <c r="AY170" s="239"/>
      <c r="AZ170" s="239"/>
      <c r="BA170" s="239"/>
      <c r="BB170" s="239"/>
      <c r="BC170" s="239"/>
      <c r="BD170" s="236">
        <v>2</v>
      </c>
      <c r="BE170" s="236">
        <v>3</v>
      </c>
    </row>
    <row r="171" spans="1:57" ht="42" customHeight="1" thickBot="1">
      <c r="A171" s="261"/>
      <c r="B171" s="136"/>
      <c r="C171" s="192" t="s">
        <v>376</v>
      </c>
      <c r="D171" s="220" t="s">
        <v>301</v>
      </c>
      <c r="E171" s="221" t="s">
        <v>301</v>
      </c>
      <c r="F171" s="222" t="s">
        <v>301</v>
      </c>
      <c r="G171" s="222" t="s">
        <v>301</v>
      </c>
      <c r="H171" s="223" t="s">
        <v>301</v>
      </c>
      <c r="I171" s="220" t="s">
        <v>301</v>
      </c>
      <c r="J171" s="221" t="s">
        <v>301</v>
      </c>
      <c r="K171" s="222" t="s">
        <v>301</v>
      </c>
      <c r="L171" s="222" t="s">
        <v>301</v>
      </c>
      <c r="M171" s="223" t="s">
        <v>301</v>
      </c>
      <c r="N171" s="220" t="s">
        <v>301</v>
      </c>
      <c r="O171" s="221" t="s">
        <v>301</v>
      </c>
      <c r="P171" s="222" t="s">
        <v>301</v>
      </c>
      <c r="Q171" s="222" t="s">
        <v>301</v>
      </c>
      <c r="R171" s="223" t="s">
        <v>301</v>
      </c>
      <c r="S171" s="220" t="s">
        <v>301</v>
      </c>
      <c r="T171" s="221" t="s">
        <v>301</v>
      </c>
      <c r="U171" s="222" t="s">
        <v>301</v>
      </c>
      <c r="V171" s="222" t="s">
        <v>301</v>
      </c>
      <c r="W171" s="223" t="s">
        <v>301</v>
      </c>
      <c r="X171" s="220" t="s">
        <v>301</v>
      </c>
      <c r="Y171" s="221" t="s">
        <v>301</v>
      </c>
      <c r="Z171" s="222" t="s">
        <v>301</v>
      </c>
      <c r="AA171" s="222" t="s">
        <v>301</v>
      </c>
      <c r="AB171" s="223" t="s">
        <v>301</v>
      </c>
      <c r="AC171" s="225"/>
      <c r="AD171" s="226"/>
      <c r="AE171" s="226"/>
      <c r="AF171" s="226"/>
      <c r="AG171" s="226"/>
      <c r="AH171" s="267"/>
      <c r="AI171" s="157"/>
      <c r="AJ171" s="158"/>
      <c r="AK171" s="159"/>
      <c r="AL171" s="269"/>
      <c r="AQ171" s="7"/>
      <c r="AR171" s="240">
        <v>2</v>
      </c>
      <c r="AS171" s="241" t="s">
        <v>3</v>
      </c>
      <c r="AT171" s="241">
        <v>3</v>
      </c>
      <c r="AU171" s="241" t="s">
        <v>378</v>
      </c>
      <c r="AV171" s="241"/>
      <c r="AW171" s="241" t="s">
        <v>379</v>
      </c>
      <c r="AX171" s="251"/>
      <c r="AY171" s="251"/>
      <c r="AZ171" s="251"/>
      <c r="BA171" s="251"/>
      <c r="BB171" s="251"/>
      <c r="BC171" s="251"/>
      <c r="BD171" s="242">
        <v>1</v>
      </c>
      <c r="BE171" s="242">
        <v>3</v>
      </c>
    </row>
    <row r="172" spans="1:57" ht="42" customHeight="1" thickTop="1">
      <c r="A172" s="90"/>
      <c r="B172" s="91"/>
      <c r="C172" s="198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200"/>
      <c r="AI172" s="201"/>
      <c r="AJ172" s="201"/>
      <c r="AK172" s="201"/>
      <c r="AL172" s="202"/>
      <c r="AQ172" s="7"/>
      <c r="AR172" s="249">
        <v>3</v>
      </c>
      <c r="AS172" s="243" t="s">
        <v>3</v>
      </c>
      <c r="AT172" s="243">
        <v>6</v>
      </c>
      <c r="AU172" s="243" t="s">
        <v>379</v>
      </c>
      <c r="AV172" s="243"/>
      <c r="AW172" s="243" t="s">
        <v>370</v>
      </c>
      <c r="AX172" s="253"/>
      <c r="AY172" s="253"/>
      <c r="AZ172" s="253"/>
      <c r="BA172" s="253"/>
      <c r="BB172" s="253"/>
      <c r="BC172" s="253"/>
      <c r="BD172" s="245"/>
      <c r="BE172" s="245"/>
    </row>
    <row r="173" spans="1:57" ht="42" customHeight="1">
      <c r="A173" s="90"/>
      <c r="B173" s="91"/>
      <c r="C173" s="198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200"/>
      <c r="AI173" s="201"/>
      <c r="AJ173" s="201"/>
      <c r="AK173" s="201"/>
      <c r="AL173" s="202"/>
      <c r="AQ173" s="7"/>
      <c r="AR173" s="237">
        <v>2</v>
      </c>
      <c r="AS173" s="238" t="s">
        <v>3</v>
      </c>
      <c r="AT173" s="238">
        <v>4</v>
      </c>
      <c r="AU173" s="238" t="s">
        <v>378</v>
      </c>
      <c r="AV173" s="238"/>
      <c r="AW173" s="238" t="s">
        <v>380</v>
      </c>
      <c r="AX173" s="239"/>
      <c r="AY173" s="239"/>
      <c r="AZ173" s="239"/>
      <c r="BA173" s="239"/>
      <c r="BB173" s="239"/>
      <c r="BC173" s="239"/>
      <c r="BD173" s="236">
        <v>0</v>
      </c>
      <c r="BE173" s="236">
        <v>3</v>
      </c>
    </row>
    <row r="174" spans="1:57" ht="42" customHeight="1" thickBot="1">
      <c r="A174" s="90"/>
      <c r="B174" s="91"/>
      <c r="C174" s="198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200"/>
      <c r="AI174" s="201"/>
      <c r="AJ174" s="201"/>
      <c r="AK174" s="201"/>
      <c r="AL174" s="202"/>
      <c r="AQ174" s="7"/>
      <c r="AR174" s="240">
        <v>1</v>
      </c>
      <c r="AS174" s="241" t="s">
        <v>3</v>
      </c>
      <c r="AT174" s="241">
        <v>5</v>
      </c>
      <c r="AU174" s="241" t="s">
        <v>377</v>
      </c>
      <c r="AV174" s="241"/>
      <c r="AW174" s="241" t="s">
        <v>370</v>
      </c>
      <c r="AX174" s="251"/>
      <c r="AY174" s="251"/>
      <c r="AZ174" s="251"/>
      <c r="BA174" s="251"/>
      <c r="BB174" s="251"/>
      <c r="BC174" s="251"/>
      <c r="BD174" s="242"/>
      <c r="BE174" s="242"/>
    </row>
    <row r="175" spans="2:55" ht="42" customHeight="1" thickBot="1" thickTop="1">
      <c r="B175" s="290" t="s">
        <v>141</v>
      </c>
      <c r="C175" s="290"/>
      <c r="D175" s="3" t="s">
        <v>302</v>
      </c>
      <c r="N175" s="255" t="s">
        <v>209</v>
      </c>
      <c r="S175" s="256" t="s">
        <v>84</v>
      </c>
      <c r="AK175" s="79"/>
      <c r="AQ175" s="7"/>
      <c r="AR175" s="230"/>
      <c r="AS175" s="230"/>
      <c r="AT175" s="230"/>
      <c r="AX175" s="209"/>
      <c r="AY175" s="209"/>
      <c r="AZ175" s="209"/>
      <c r="BA175" s="209"/>
      <c r="BB175" s="209"/>
      <c r="BC175" s="209"/>
    </row>
    <row r="176" spans="1:57" ht="42" customHeight="1" thickBot="1">
      <c r="A176" s="80"/>
      <c r="B176" s="81" t="s">
        <v>65</v>
      </c>
      <c r="C176" s="82"/>
      <c r="D176" s="285">
        <v>1</v>
      </c>
      <c r="E176" s="286"/>
      <c r="F176" s="286"/>
      <c r="G176" s="286"/>
      <c r="H176" s="291"/>
      <c r="I176" s="285">
        <v>2</v>
      </c>
      <c r="J176" s="286"/>
      <c r="K176" s="286"/>
      <c r="L176" s="286"/>
      <c r="M176" s="291"/>
      <c r="N176" s="285">
        <v>3</v>
      </c>
      <c r="O176" s="286"/>
      <c r="P176" s="286"/>
      <c r="Q176" s="286"/>
      <c r="R176" s="291"/>
      <c r="S176" s="285">
        <v>4</v>
      </c>
      <c r="T176" s="286"/>
      <c r="U176" s="286"/>
      <c r="V176" s="286"/>
      <c r="W176" s="291"/>
      <c r="X176" s="285">
        <v>5</v>
      </c>
      <c r="Y176" s="286"/>
      <c r="Z176" s="286"/>
      <c r="AA176" s="286"/>
      <c r="AB176" s="286"/>
      <c r="AC176" s="285">
        <v>6</v>
      </c>
      <c r="AD176" s="286"/>
      <c r="AE176" s="286"/>
      <c r="AF176" s="286"/>
      <c r="AG176" s="286"/>
      <c r="AH176" s="197" t="s">
        <v>45</v>
      </c>
      <c r="AI176" s="287" t="s">
        <v>46</v>
      </c>
      <c r="AJ176" s="288"/>
      <c r="AK176" s="289"/>
      <c r="AL176" s="84" t="s">
        <v>47</v>
      </c>
      <c r="AQ176" s="234" t="s">
        <v>48</v>
      </c>
      <c r="AU176" s="283" t="s">
        <v>1</v>
      </c>
      <c r="AV176" s="283"/>
      <c r="AW176" s="283"/>
      <c r="AX176" s="284"/>
      <c r="AY176" s="284"/>
      <c r="AZ176" s="284"/>
      <c r="BA176" s="284"/>
      <c r="BB176" s="284"/>
      <c r="BC176" s="284"/>
      <c r="BD176" s="206" t="s">
        <v>167</v>
      </c>
      <c r="BE176" s="206" t="s">
        <v>167</v>
      </c>
    </row>
    <row r="177" spans="1:57" ht="42" customHeight="1">
      <c r="A177" s="260">
        <v>1</v>
      </c>
      <c r="B177" s="135">
        <v>61</v>
      </c>
      <c r="C177" s="189" t="s">
        <v>381</v>
      </c>
      <c r="D177" s="271"/>
      <c r="E177" s="265"/>
      <c r="F177" s="211"/>
      <c r="G177" s="265"/>
      <c r="H177" s="265"/>
      <c r="I177" s="272">
        <v>0</v>
      </c>
      <c r="J177" s="273"/>
      <c r="K177" s="212" t="s">
        <v>2</v>
      </c>
      <c r="L177" s="273">
        <v>3</v>
      </c>
      <c r="M177" s="274"/>
      <c r="N177" s="272">
        <v>0</v>
      </c>
      <c r="O177" s="273"/>
      <c r="P177" s="212" t="s">
        <v>2</v>
      </c>
      <c r="Q177" s="273">
        <v>3</v>
      </c>
      <c r="R177" s="274"/>
      <c r="S177" s="272">
        <v>0</v>
      </c>
      <c r="T177" s="273"/>
      <c r="U177" s="212" t="s">
        <v>2</v>
      </c>
      <c r="V177" s="273">
        <v>3</v>
      </c>
      <c r="W177" s="274"/>
      <c r="X177" s="272" t="s">
        <v>301</v>
      </c>
      <c r="Y177" s="273"/>
      <c r="Z177" s="212" t="s">
        <v>2</v>
      </c>
      <c r="AA177" s="273" t="s">
        <v>301</v>
      </c>
      <c r="AB177" s="274"/>
      <c r="AC177" s="272" t="s">
        <v>301</v>
      </c>
      <c r="AD177" s="273"/>
      <c r="AE177" s="212" t="s">
        <v>2</v>
      </c>
      <c r="AF177" s="273" t="s">
        <v>301</v>
      </c>
      <c r="AG177" s="274"/>
      <c r="AH177" s="266">
        <v>3</v>
      </c>
      <c r="AI177" s="160" t="e">
        <v>#VALUE!</v>
      </c>
      <c r="AJ177" s="156" t="s">
        <v>2</v>
      </c>
      <c r="AK177" s="161" t="e">
        <v>#VALUE!</v>
      </c>
      <c r="AL177" s="268">
        <v>4</v>
      </c>
      <c r="AQ177" s="179"/>
      <c r="AR177" s="207">
        <v>1</v>
      </c>
      <c r="AS177" s="208" t="s">
        <v>3</v>
      </c>
      <c r="AT177" s="208">
        <v>6</v>
      </c>
      <c r="AU177" s="208" t="s">
        <v>381</v>
      </c>
      <c r="AV177" s="208"/>
      <c r="AW177" s="208" t="s">
        <v>370</v>
      </c>
      <c r="AX177" s="281"/>
      <c r="AY177" s="281"/>
      <c r="AZ177" s="281"/>
      <c r="BA177" s="281"/>
      <c r="BB177" s="281"/>
      <c r="BC177" s="210"/>
      <c r="BD177" s="235"/>
      <c r="BE177" s="235"/>
    </row>
    <row r="178" spans="1:57" ht="42" customHeight="1" thickBot="1">
      <c r="A178" s="261"/>
      <c r="B178" s="136"/>
      <c r="C178" s="190" t="s">
        <v>371</v>
      </c>
      <c r="D178" s="213"/>
      <c r="E178" s="213"/>
      <c r="F178" s="213"/>
      <c r="G178" s="213"/>
      <c r="H178" s="213"/>
      <c r="I178" s="232"/>
      <c r="J178" s="233"/>
      <c r="K178" s="216"/>
      <c r="L178" s="216"/>
      <c r="M178" s="217"/>
      <c r="N178" s="214"/>
      <c r="O178" s="215"/>
      <c r="P178" s="216"/>
      <c r="Q178" s="216"/>
      <c r="R178" s="217"/>
      <c r="S178" s="214"/>
      <c r="T178" s="215"/>
      <c r="U178" s="216"/>
      <c r="V178" s="216"/>
      <c r="W178" s="217"/>
      <c r="X178" s="214"/>
      <c r="Y178" s="215"/>
      <c r="Z178" s="216"/>
      <c r="AA178" s="216"/>
      <c r="AB178" s="218"/>
      <c r="AC178" s="214"/>
      <c r="AD178" s="215"/>
      <c r="AE178" s="216"/>
      <c r="AF178" s="216"/>
      <c r="AG178" s="218"/>
      <c r="AH178" s="267"/>
      <c r="AI178" s="157"/>
      <c r="AJ178" s="158"/>
      <c r="AK178" s="159"/>
      <c r="AL178" s="269"/>
      <c r="AQ178" s="179"/>
      <c r="AR178" s="237">
        <v>2</v>
      </c>
      <c r="AS178" s="238" t="s">
        <v>3</v>
      </c>
      <c r="AT178" s="238">
        <v>5</v>
      </c>
      <c r="AU178" s="238" t="s">
        <v>382</v>
      </c>
      <c r="AV178" s="238"/>
      <c r="AW178" s="238" t="s">
        <v>370</v>
      </c>
      <c r="AX178" s="278"/>
      <c r="AY178" s="278"/>
      <c r="AZ178" s="278"/>
      <c r="BA178" s="278"/>
      <c r="BB178" s="278"/>
      <c r="BC178" s="278"/>
      <c r="BD178" s="236"/>
      <c r="BE178" s="236"/>
    </row>
    <row r="179" spans="1:57" ht="42" customHeight="1" thickBot="1">
      <c r="A179" s="260">
        <v>2</v>
      </c>
      <c r="B179" s="135">
        <v>54</v>
      </c>
      <c r="C179" s="191" t="s">
        <v>382</v>
      </c>
      <c r="D179" s="277">
        <v>3</v>
      </c>
      <c r="E179" s="275" t="s">
        <v>301</v>
      </c>
      <c r="F179" s="219" t="s">
        <v>2</v>
      </c>
      <c r="G179" s="275">
        <v>0</v>
      </c>
      <c r="H179" s="276" t="s">
        <v>301</v>
      </c>
      <c r="I179" s="271"/>
      <c r="J179" s="265"/>
      <c r="K179" s="211"/>
      <c r="L179" s="265"/>
      <c r="M179" s="279"/>
      <c r="N179" s="272">
        <v>3</v>
      </c>
      <c r="O179" s="273"/>
      <c r="P179" s="212" t="s">
        <v>2</v>
      </c>
      <c r="Q179" s="273">
        <v>0</v>
      </c>
      <c r="R179" s="274"/>
      <c r="S179" s="272">
        <v>3</v>
      </c>
      <c r="T179" s="273"/>
      <c r="U179" s="212" t="s">
        <v>2</v>
      </c>
      <c r="V179" s="273">
        <v>0</v>
      </c>
      <c r="W179" s="274"/>
      <c r="X179" s="272" t="s">
        <v>301</v>
      </c>
      <c r="Y179" s="273"/>
      <c r="Z179" s="212" t="s">
        <v>2</v>
      </c>
      <c r="AA179" s="273" t="s">
        <v>301</v>
      </c>
      <c r="AB179" s="274"/>
      <c r="AC179" s="272" t="s">
        <v>301</v>
      </c>
      <c r="AD179" s="273"/>
      <c r="AE179" s="212" t="s">
        <v>2</v>
      </c>
      <c r="AF179" s="273" t="s">
        <v>301</v>
      </c>
      <c r="AG179" s="274"/>
      <c r="AH179" s="266">
        <v>6</v>
      </c>
      <c r="AI179" s="160" t="e">
        <v>#VALUE!</v>
      </c>
      <c r="AJ179" s="156" t="s">
        <v>2</v>
      </c>
      <c r="AK179" s="161" t="e">
        <v>#VALUE!</v>
      </c>
      <c r="AL179" s="268">
        <v>1</v>
      </c>
      <c r="AQ179" s="179"/>
      <c r="AR179" s="240">
        <v>3</v>
      </c>
      <c r="AS179" s="241" t="s">
        <v>3</v>
      </c>
      <c r="AT179" s="241">
        <v>4</v>
      </c>
      <c r="AU179" s="241" t="s">
        <v>383</v>
      </c>
      <c r="AV179" s="241"/>
      <c r="AW179" s="241" t="s">
        <v>384</v>
      </c>
      <c r="AX179" s="280"/>
      <c r="AY179" s="280"/>
      <c r="AZ179" s="280"/>
      <c r="BA179" s="280"/>
      <c r="BB179" s="280"/>
      <c r="BC179" s="280"/>
      <c r="BD179" s="242">
        <v>1</v>
      </c>
      <c r="BE179" s="242">
        <v>3</v>
      </c>
    </row>
    <row r="180" spans="1:57" ht="42" customHeight="1" thickBot="1" thickTop="1">
      <c r="A180" s="261"/>
      <c r="B180" s="136"/>
      <c r="C180" s="192" t="s">
        <v>312</v>
      </c>
      <c r="D180" s="220" t="s">
        <v>301</v>
      </c>
      <c r="E180" s="221" t="s">
        <v>301</v>
      </c>
      <c r="F180" s="222" t="s">
        <v>301</v>
      </c>
      <c r="G180" s="222" t="s">
        <v>301</v>
      </c>
      <c r="H180" s="223" t="s">
        <v>301</v>
      </c>
      <c r="I180" s="213"/>
      <c r="J180" s="213"/>
      <c r="K180" s="213"/>
      <c r="L180" s="213"/>
      <c r="M180" s="213"/>
      <c r="N180" s="214"/>
      <c r="O180" s="215"/>
      <c r="P180" s="216"/>
      <c r="Q180" s="216"/>
      <c r="R180" s="217"/>
      <c r="S180" s="214"/>
      <c r="T180" s="215"/>
      <c r="U180" s="216"/>
      <c r="V180" s="216"/>
      <c r="W180" s="217"/>
      <c r="X180" s="214"/>
      <c r="Y180" s="215"/>
      <c r="Z180" s="216"/>
      <c r="AA180" s="216"/>
      <c r="AB180" s="218"/>
      <c r="AC180" s="214"/>
      <c r="AD180" s="215"/>
      <c r="AE180" s="216"/>
      <c r="AF180" s="216"/>
      <c r="AG180" s="218"/>
      <c r="AH180" s="267"/>
      <c r="AI180" s="157"/>
      <c r="AJ180" s="158"/>
      <c r="AK180" s="159"/>
      <c r="AL180" s="269"/>
      <c r="AQ180" s="179"/>
      <c r="AR180" s="249">
        <v>4</v>
      </c>
      <c r="AS180" s="243" t="s">
        <v>3</v>
      </c>
      <c r="AT180" s="243">
        <v>6</v>
      </c>
      <c r="AU180" s="243" t="s">
        <v>384</v>
      </c>
      <c r="AV180" s="243"/>
      <c r="AW180" s="243" t="s">
        <v>370</v>
      </c>
      <c r="AX180" s="244"/>
      <c r="AY180" s="244"/>
      <c r="AZ180" s="244"/>
      <c r="BA180" s="244"/>
      <c r="BB180" s="244"/>
      <c r="BC180" s="244"/>
      <c r="BD180" s="245"/>
      <c r="BE180" s="245"/>
    </row>
    <row r="181" spans="1:57" ht="42" customHeight="1">
      <c r="A181" s="260">
        <v>3</v>
      </c>
      <c r="B181" s="135">
        <v>60</v>
      </c>
      <c r="C181" s="191" t="s">
        <v>383</v>
      </c>
      <c r="D181" s="277">
        <v>3</v>
      </c>
      <c r="E181" s="275" t="s">
        <v>301</v>
      </c>
      <c r="F181" s="219" t="s">
        <v>2</v>
      </c>
      <c r="G181" s="275">
        <v>0</v>
      </c>
      <c r="H181" s="276" t="s">
        <v>301</v>
      </c>
      <c r="I181" s="277">
        <v>0</v>
      </c>
      <c r="J181" s="275" t="s">
        <v>301</v>
      </c>
      <c r="K181" s="219" t="s">
        <v>2</v>
      </c>
      <c r="L181" s="275">
        <v>3</v>
      </c>
      <c r="M181" s="276" t="s">
        <v>301</v>
      </c>
      <c r="N181" s="271"/>
      <c r="O181" s="265"/>
      <c r="P181" s="211"/>
      <c r="Q181" s="265"/>
      <c r="R181" s="279"/>
      <c r="S181" s="272">
        <v>1</v>
      </c>
      <c r="T181" s="273"/>
      <c r="U181" s="212" t="s">
        <v>2</v>
      </c>
      <c r="V181" s="273">
        <v>3</v>
      </c>
      <c r="W181" s="274"/>
      <c r="X181" s="272" t="s">
        <v>301</v>
      </c>
      <c r="Y181" s="273"/>
      <c r="Z181" s="212" t="s">
        <v>2</v>
      </c>
      <c r="AA181" s="273" t="s">
        <v>301</v>
      </c>
      <c r="AB181" s="274"/>
      <c r="AC181" s="272" t="s">
        <v>301</v>
      </c>
      <c r="AD181" s="273"/>
      <c r="AE181" s="212" t="s">
        <v>2</v>
      </c>
      <c r="AF181" s="273" t="s">
        <v>301</v>
      </c>
      <c r="AG181" s="274"/>
      <c r="AH181" s="266">
        <v>4</v>
      </c>
      <c r="AI181" s="160" t="e">
        <v>#VALUE!</v>
      </c>
      <c r="AJ181" s="156" t="s">
        <v>2</v>
      </c>
      <c r="AK181" s="161" t="e">
        <v>#VALUE!</v>
      </c>
      <c r="AL181" s="268">
        <v>3</v>
      </c>
      <c r="AQ181" s="179"/>
      <c r="AR181" s="207">
        <v>3</v>
      </c>
      <c r="AS181" s="208" t="s">
        <v>3</v>
      </c>
      <c r="AT181" s="208">
        <v>5</v>
      </c>
      <c r="AU181" s="208" t="s">
        <v>383</v>
      </c>
      <c r="AV181" s="208"/>
      <c r="AW181" s="208" t="s">
        <v>370</v>
      </c>
      <c r="AX181" s="209"/>
      <c r="AY181" s="209"/>
      <c r="AZ181" s="209"/>
      <c r="BA181" s="209"/>
      <c r="BB181" s="209"/>
      <c r="BC181" s="209"/>
      <c r="BD181" s="235"/>
      <c r="BE181" s="235"/>
    </row>
    <row r="182" spans="1:57" ht="42" customHeight="1" thickBot="1">
      <c r="A182" s="261"/>
      <c r="B182" s="136"/>
      <c r="C182" s="192" t="s">
        <v>371</v>
      </c>
      <c r="D182" s="220" t="s">
        <v>301</v>
      </c>
      <c r="E182" s="221" t="s">
        <v>301</v>
      </c>
      <c r="F182" s="222" t="s">
        <v>301</v>
      </c>
      <c r="G182" s="222" t="s">
        <v>301</v>
      </c>
      <c r="H182" s="223" t="s">
        <v>301</v>
      </c>
      <c r="I182" s="220" t="s">
        <v>301</v>
      </c>
      <c r="J182" s="221" t="s">
        <v>301</v>
      </c>
      <c r="K182" s="222" t="s">
        <v>301</v>
      </c>
      <c r="L182" s="222" t="s">
        <v>301</v>
      </c>
      <c r="M182" s="223" t="s">
        <v>301</v>
      </c>
      <c r="N182" s="213"/>
      <c r="O182" s="213"/>
      <c r="P182" s="213"/>
      <c r="Q182" s="213"/>
      <c r="R182" s="213"/>
      <c r="S182" s="214"/>
      <c r="T182" s="215"/>
      <c r="U182" s="216"/>
      <c r="V182" s="216"/>
      <c r="W182" s="217"/>
      <c r="X182" s="214"/>
      <c r="Y182" s="215"/>
      <c r="Z182" s="216"/>
      <c r="AA182" s="216"/>
      <c r="AB182" s="218"/>
      <c r="AC182" s="214"/>
      <c r="AD182" s="215"/>
      <c r="AE182" s="216"/>
      <c r="AF182" s="216"/>
      <c r="AG182" s="218"/>
      <c r="AH182" s="267"/>
      <c r="AI182" s="157"/>
      <c r="AJ182" s="158"/>
      <c r="AK182" s="159"/>
      <c r="AL182" s="269"/>
      <c r="AQ182" s="179"/>
      <c r="AR182" s="246">
        <v>1</v>
      </c>
      <c r="AS182" s="247" t="s">
        <v>3</v>
      </c>
      <c r="AT182" s="247">
        <v>2</v>
      </c>
      <c r="AU182" s="247" t="s">
        <v>381</v>
      </c>
      <c r="AV182" s="247"/>
      <c r="AW182" s="247" t="s">
        <v>382</v>
      </c>
      <c r="AX182" s="259"/>
      <c r="AY182" s="259"/>
      <c r="AZ182" s="259"/>
      <c r="BA182" s="259"/>
      <c r="BB182" s="259"/>
      <c r="BC182" s="259"/>
      <c r="BD182" s="248">
        <v>0</v>
      </c>
      <c r="BE182" s="248">
        <v>3</v>
      </c>
    </row>
    <row r="183" spans="1:57" ht="42" customHeight="1" thickTop="1">
      <c r="A183" s="260">
        <v>4</v>
      </c>
      <c r="B183" s="135">
        <v>64</v>
      </c>
      <c r="C183" s="191" t="s">
        <v>384</v>
      </c>
      <c r="D183" s="277">
        <v>3</v>
      </c>
      <c r="E183" s="275" t="s">
        <v>301</v>
      </c>
      <c r="F183" s="219" t="s">
        <v>2</v>
      </c>
      <c r="G183" s="275">
        <v>0</v>
      </c>
      <c r="H183" s="276" t="s">
        <v>301</v>
      </c>
      <c r="I183" s="277">
        <v>0</v>
      </c>
      <c r="J183" s="275" t="s">
        <v>301</v>
      </c>
      <c r="K183" s="219" t="s">
        <v>2</v>
      </c>
      <c r="L183" s="275">
        <v>3</v>
      </c>
      <c r="M183" s="276" t="s">
        <v>301</v>
      </c>
      <c r="N183" s="277">
        <v>3</v>
      </c>
      <c r="O183" s="275" t="s">
        <v>301</v>
      </c>
      <c r="P183" s="219" t="s">
        <v>2</v>
      </c>
      <c r="Q183" s="275">
        <v>1</v>
      </c>
      <c r="R183" s="276" t="s">
        <v>301</v>
      </c>
      <c r="S183" s="271"/>
      <c r="T183" s="265"/>
      <c r="U183" s="224"/>
      <c r="V183" s="265"/>
      <c r="W183" s="279"/>
      <c r="X183" s="272" t="s">
        <v>301</v>
      </c>
      <c r="Y183" s="273"/>
      <c r="Z183" s="212" t="s">
        <v>2</v>
      </c>
      <c r="AA183" s="273" t="s">
        <v>301</v>
      </c>
      <c r="AB183" s="274"/>
      <c r="AC183" s="272" t="s">
        <v>301</v>
      </c>
      <c r="AD183" s="273"/>
      <c r="AE183" s="212" t="s">
        <v>2</v>
      </c>
      <c r="AF183" s="273" t="s">
        <v>301</v>
      </c>
      <c r="AG183" s="274"/>
      <c r="AH183" s="266">
        <v>5</v>
      </c>
      <c r="AI183" s="160" t="e">
        <v>#VALUE!</v>
      </c>
      <c r="AJ183" s="156" t="s">
        <v>2</v>
      </c>
      <c r="AK183" s="161" t="e">
        <v>#VALUE!</v>
      </c>
      <c r="AL183" s="268">
        <v>2</v>
      </c>
      <c r="AQ183" s="179"/>
      <c r="AR183" s="249">
        <v>2</v>
      </c>
      <c r="AS183" s="243" t="s">
        <v>3</v>
      </c>
      <c r="AT183" s="243">
        <v>6</v>
      </c>
      <c r="AU183" s="243" t="s">
        <v>382</v>
      </c>
      <c r="AV183" s="243"/>
      <c r="AW183" s="243" t="s">
        <v>370</v>
      </c>
      <c r="AX183" s="250"/>
      <c r="AY183" s="250"/>
      <c r="AZ183" s="250"/>
      <c r="BA183" s="250"/>
      <c r="BB183" s="250"/>
      <c r="BC183" s="250"/>
      <c r="BD183" s="245"/>
      <c r="BE183" s="245"/>
    </row>
    <row r="184" spans="1:57" ht="42" customHeight="1" thickBot="1">
      <c r="A184" s="261"/>
      <c r="B184" s="136"/>
      <c r="C184" s="192" t="s">
        <v>371</v>
      </c>
      <c r="D184" s="220" t="s">
        <v>301</v>
      </c>
      <c r="E184" s="221" t="s">
        <v>301</v>
      </c>
      <c r="F184" s="222" t="s">
        <v>301</v>
      </c>
      <c r="G184" s="222" t="s">
        <v>301</v>
      </c>
      <c r="H184" s="223" t="s">
        <v>301</v>
      </c>
      <c r="I184" s="220" t="s">
        <v>301</v>
      </c>
      <c r="J184" s="221" t="s">
        <v>301</v>
      </c>
      <c r="K184" s="222" t="s">
        <v>301</v>
      </c>
      <c r="L184" s="222" t="s">
        <v>301</v>
      </c>
      <c r="M184" s="223" t="s">
        <v>301</v>
      </c>
      <c r="N184" s="220" t="s">
        <v>301</v>
      </c>
      <c r="O184" s="221" t="s">
        <v>301</v>
      </c>
      <c r="P184" s="222" t="s">
        <v>301</v>
      </c>
      <c r="Q184" s="222" t="s">
        <v>301</v>
      </c>
      <c r="R184" s="223" t="s">
        <v>301</v>
      </c>
      <c r="S184" s="225"/>
      <c r="T184" s="226"/>
      <c r="U184" s="226"/>
      <c r="V184" s="226"/>
      <c r="W184" s="227"/>
      <c r="X184" s="214"/>
      <c r="Y184" s="215"/>
      <c r="Z184" s="216"/>
      <c r="AA184" s="216"/>
      <c r="AB184" s="218"/>
      <c r="AC184" s="214"/>
      <c r="AD184" s="215"/>
      <c r="AE184" s="216"/>
      <c r="AF184" s="216"/>
      <c r="AG184" s="218"/>
      <c r="AH184" s="267"/>
      <c r="AI184" s="157"/>
      <c r="AJ184" s="158"/>
      <c r="AK184" s="159"/>
      <c r="AL184" s="269"/>
      <c r="AQ184" s="179"/>
      <c r="AR184" s="237">
        <v>1</v>
      </c>
      <c r="AS184" s="238" t="s">
        <v>3</v>
      </c>
      <c r="AT184" s="238">
        <v>3</v>
      </c>
      <c r="AU184" s="238" t="s">
        <v>381</v>
      </c>
      <c r="AV184" s="238"/>
      <c r="AW184" s="238" t="s">
        <v>383</v>
      </c>
      <c r="AX184" s="278"/>
      <c r="AY184" s="278"/>
      <c r="AZ184" s="278"/>
      <c r="BA184" s="278"/>
      <c r="BB184" s="278"/>
      <c r="BC184" s="278"/>
      <c r="BD184" s="236">
        <v>0</v>
      </c>
      <c r="BE184" s="236">
        <v>3</v>
      </c>
    </row>
    <row r="185" spans="1:57" ht="42" customHeight="1" thickBot="1">
      <c r="A185" s="260">
        <v>5</v>
      </c>
      <c r="B185" s="135"/>
      <c r="C185" s="189" t="s">
        <v>370</v>
      </c>
      <c r="D185" s="277" t="s">
        <v>301</v>
      </c>
      <c r="E185" s="275" t="s">
        <v>301</v>
      </c>
      <c r="F185" s="219" t="s">
        <v>2</v>
      </c>
      <c r="G185" s="275" t="s">
        <v>301</v>
      </c>
      <c r="H185" s="276" t="s">
        <v>301</v>
      </c>
      <c r="I185" s="277" t="s">
        <v>301</v>
      </c>
      <c r="J185" s="275" t="s">
        <v>301</v>
      </c>
      <c r="K185" s="219" t="s">
        <v>2</v>
      </c>
      <c r="L185" s="275" t="s">
        <v>301</v>
      </c>
      <c r="M185" s="276" t="s">
        <v>301</v>
      </c>
      <c r="N185" s="277" t="s">
        <v>301</v>
      </c>
      <c r="O185" s="275" t="s">
        <v>301</v>
      </c>
      <c r="P185" s="219" t="s">
        <v>2</v>
      </c>
      <c r="Q185" s="275" t="s">
        <v>301</v>
      </c>
      <c r="R185" s="276" t="s">
        <v>301</v>
      </c>
      <c r="S185" s="277" t="s">
        <v>301</v>
      </c>
      <c r="T185" s="275" t="s">
        <v>301</v>
      </c>
      <c r="U185" s="219" t="s">
        <v>2</v>
      </c>
      <c r="V185" s="275" t="s">
        <v>301</v>
      </c>
      <c r="W185" s="276" t="s">
        <v>301</v>
      </c>
      <c r="X185" s="271"/>
      <c r="Y185" s="265"/>
      <c r="Z185" s="224"/>
      <c r="AA185" s="265"/>
      <c r="AB185" s="265"/>
      <c r="AC185" s="272" t="s">
        <v>301</v>
      </c>
      <c r="AD185" s="273"/>
      <c r="AE185" s="212" t="s">
        <v>2</v>
      </c>
      <c r="AF185" s="273" t="s">
        <v>301</v>
      </c>
      <c r="AG185" s="274"/>
      <c r="AH185" s="266" t="s">
        <v>301</v>
      </c>
      <c r="AI185" s="160" t="s">
        <v>301</v>
      </c>
      <c r="AJ185" s="156" t="s">
        <v>2</v>
      </c>
      <c r="AK185" s="161" t="s">
        <v>301</v>
      </c>
      <c r="AL185" s="268"/>
      <c r="AQ185" s="7"/>
      <c r="AR185" s="240">
        <v>4</v>
      </c>
      <c r="AS185" s="241" t="s">
        <v>3</v>
      </c>
      <c r="AT185" s="241">
        <v>5</v>
      </c>
      <c r="AU185" s="241" t="s">
        <v>384</v>
      </c>
      <c r="AV185" s="241"/>
      <c r="AW185" s="241" t="s">
        <v>370</v>
      </c>
      <c r="AX185" s="262"/>
      <c r="AY185" s="262"/>
      <c r="AZ185" s="262"/>
      <c r="BA185" s="262"/>
      <c r="BB185" s="262"/>
      <c r="BC185" s="252"/>
      <c r="BD185" s="242"/>
      <c r="BE185" s="242"/>
    </row>
    <row r="186" spans="1:57" ht="42" customHeight="1" thickBot="1" thickTop="1">
      <c r="A186" s="261"/>
      <c r="B186" s="136"/>
      <c r="C186" s="190" t="s">
        <v>376</v>
      </c>
      <c r="D186" s="220" t="s">
        <v>301</v>
      </c>
      <c r="E186" s="221" t="s">
        <v>301</v>
      </c>
      <c r="F186" s="222" t="s">
        <v>301</v>
      </c>
      <c r="G186" s="222" t="s">
        <v>301</v>
      </c>
      <c r="H186" s="223" t="s">
        <v>301</v>
      </c>
      <c r="I186" s="220" t="s">
        <v>301</v>
      </c>
      <c r="J186" s="221" t="s">
        <v>301</v>
      </c>
      <c r="K186" s="222" t="s">
        <v>301</v>
      </c>
      <c r="L186" s="222" t="s">
        <v>301</v>
      </c>
      <c r="M186" s="223" t="s">
        <v>301</v>
      </c>
      <c r="N186" s="220" t="s">
        <v>301</v>
      </c>
      <c r="O186" s="221" t="s">
        <v>301</v>
      </c>
      <c r="P186" s="222" t="s">
        <v>301</v>
      </c>
      <c r="Q186" s="222" t="s">
        <v>301</v>
      </c>
      <c r="R186" s="223" t="s">
        <v>301</v>
      </c>
      <c r="S186" s="220" t="s">
        <v>301</v>
      </c>
      <c r="T186" s="221" t="s">
        <v>301</v>
      </c>
      <c r="U186" s="222" t="s">
        <v>301</v>
      </c>
      <c r="V186" s="222" t="s">
        <v>301</v>
      </c>
      <c r="W186" s="223" t="s">
        <v>301</v>
      </c>
      <c r="X186" s="225"/>
      <c r="Y186" s="226"/>
      <c r="Z186" s="226"/>
      <c r="AA186" s="226"/>
      <c r="AB186" s="226"/>
      <c r="AC186" s="214"/>
      <c r="AD186" s="215"/>
      <c r="AE186" s="216"/>
      <c r="AF186" s="216"/>
      <c r="AG186" s="218"/>
      <c r="AH186" s="267"/>
      <c r="AI186" s="157"/>
      <c r="AJ186" s="158"/>
      <c r="AK186" s="159"/>
      <c r="AL186" s="269"/>
      <c r="AQ186" s="7"/>
      <c r="AR186" s="249">
        <v>5</v>
      </c>
      <c r="AS186" s="243" t="s">
        <v>3</v>
      </c>
      <c r="AT186" s="243">
        <v>6</v>
      </c>
      <c r="AU186" s="243" t="s">
        <v>370</v>
      </c>
      <c r="AV186" s="243"/>
      <c r="AW186" s="243" t="s">
        <v>370</v>
      </c>
      <c r="AX186" s="258"/>
      <c r="AY186" s="258"/>
      <c r="AZ186" s="258"/>
      <c r="BA186" s="258"/>
      <c r="BB186" s="258"/>
      <c r="BC186" s="258"/>
      <c r="BD186" s="245"/>
      <c r="BE186" s="245"/>
    </row>
    <row r="187" spans="1:57" ht="42" customHeight="1">
      <c r="A187" s="260">
        <v>6</v>
      </c>
      <c r="B187" s="135"/>
      <c r="C187" s="191" t="s">
        <v>370</v>
      </c>
      <c r="D187" s="277" t="s">
        <v>301</v>
      </c>
      <c r="E187" s="275" t="s">
        <v>301</v>
      </c>
      <c r="F187" s="219" t="s">
        <v>2</v>
      </c>
      <c r="G187" s="275" t="s">
        <v>301</v>
      </c>
      <c r="H187" s="276" t="s">
        <v>301</v>
      </c>
      <c r="I187" s="277" t="s">
        <v>301</v>
      </c>
      <c r="J187" s="275" t="s">
        <v>301</v>
      </c>
      <c r="K187" s="219" t="s">
        <v>2</v>
      </c>
      <c r="L187" s="275" t="s">
        <v>301</v>
      </c>
      <c r="M187" s="276" t="s">
        <v>301</v>
      </c>
      <c r="N187" s="277" t="s">
        <v>301</v>
      </c>
      <c r="O187" s="275" t="s">
        <v>301</v>
      </c>
      <c r="P187" s="219" t="s">
        <v>2</v>
      </c>
      <c r="Q187" s="275" t="s">
        <v>301</v>
      </c>
      <c r="R187" s="276" t="s">
        <v>301</v>
      </c>
      <c r="S187" s="277" t="s">
        <v>301</v>
      </c>
      <c r="T187" s="275" t="s">
        <v>301</v>
      </c>
      <c r="U187" s="219" t="s">
        <v>2</v>
      </c>
      <c r="V187" s="275" t="s">
        <v>301</v>
      </c>
      <c r="W187" s="276" t="s">
        <v>301</v>
      </c>
      <c r="X187" s="277" t="s">
        <v>301</v>
      </c>
      <c r="Y187" s="275" t="s">
        <v>301</v>
      </c>
      <c r="Z187" s="219" t="s">
        <v>2</v>
      </c>
      <c r="AA187" s="275" t="s">
        <v>301</v>
      </c>
      <c r="AB187" s="276" t="s">
        <v>301</v>
      </c>
      <c r="AC187" s="271"/>
      <c r="AD187" s="265"/>
      <c r="AE187" s="224"/>
      <c r="AF187" s="265"/>
      <c r="AG187" s="265"/>
      <c r="AH187" s="266" t="s">
        <v>301</v>
      </c>
      <c r="AI187" s="160" t="s">
        <v>301</v>
      </c>
      <c r="AJ187" s="156" t="s">
        <v>2</v>
      </c>
      <c r="AK187" s="161" t="s">
        <v>301</v>
      </c>
      <c r="AL187" s="268"/>
      <c r="AQ187" s="7"/>
      <c r="AR187" s="237">
        <v>1</v>
      </c>
      <c r="AS187" s="238" t="s">
        <v>3</v>
      </c>
      <c r="AT187" s="238">
        <v>4</v>
      </c>
      <c r="AU187" s="238" t="s">
        <v>381</v>
      </c>
      <c r="AV187" s="238"/>
      <c r="AW187" s="238" t="s">
        <v>384</v>
      </c>
      <c r="AX187" s="239"/>
      <c r="AY187" s="239"/>
      <c r="AZ187" s="239"/>
      <c r="BA187" s="239"/>
      <c r="BB187" s="239"/>
      <c r="BC187" s="239"/>
      <c r="BD187" s="236">
        <v>0</v>
      </c>
      <c r="BE187" s="236">
        <v>3</v>
      </c>
    </row>
    <row r="188" spans="1:57" ht="42" customHeight="1" thickBot="1">
      <c r="A188" s="261"/>
      <c r="B188" s="136"/>
      <c r="C188" s="192" t="s">
        <v>376</v>
      </c>
      <c r="D188" s="220" t="s">
        <v>301</v>
      </c>
      <c r="E188" s="221" t="s">
        <v>301</v>
      </c>
      <c r="F188" s="222" t="s">
        <v>301</v>
      </c>
      <c r="G188" s="222" t="s">
        <v>301</v>
      </c>
      <c r="H188" s="223" t="s">
        <v>301</v>
      </c>
      <c r="I188" s="220" t="s">
        <v>301</v>
      </c>
      <c r="J188" s="221" t="s">
        <v>301</v>
      </c>
      <c r="K188" s="222" t="s">
        <v>301</v>
      </c>
      <c r="L188" s="222" t="s">
        <v>301</v>
      </c>
      <c r="M188" s="223" t="s">
        <v>301</v>
      </c>
      <c r="N188" s="220" t="s">
        <v>301</v>
      </c>
      <c r="O188" s="221" t="s">
        <v>301</v>
      </c>
      <c r="P188" s="222" t="s">
        <v>301</v>
      </c>
      <c r="Q188" s="222" t="s">
        <v>301</v>
      </c>
      <c r="R188" s="223" t="s">
        <v>301</v>
      </c>
      <c r="S188" s="220" t="s">
        <v>301</v>
      </c>
      <c r="T188" s="221" t="s">
        <v>301</v>
      </c>
      <c r="U188" s="222" t="s">
        <v>301</v>
      </c>
      <c r="V188" s="222" t="s">
        <v>301</v>
      </c>
      <c r="W188" s="223" t="s">
        <v>301</v>
      </c>
      <c r="X188" s="220" t="s">
        <v>301</v>
      </c>
      <c r="Y188" s="221" t="s">
        <v>301</v>
      </c>
      <c r="Z188" s="222" t="s">
        <v>301</v>
      </c>
      <c r="AA188" s="222" t="s">
        <v>301</v>
      </c>
      <c r="AB188" s="223" t="s">
        <v>301</v>
      </c>
      <c r="AC188" s="225"/>
      <c r="AD188" s="226"/>
      <c r="AE188" s="226"/>
      <c r="AF188" s="226"/>
      <c r="AG188" s="226"/>
      <c r="AH188" s="267"/>
      <c r="AI188" s="157"/>
      <c r="AJ188" s="158"/>
      <c r="AK188" s="159"/>
      <c r="AL188" s="269"/>
      <c r="AQ188" s="7"/>
      <c r="AR188" s="240">
        <v>2</v>
      </c>
      <c r="AS188" s="241" t="s">
        <v>3</v>
      </c>
      <c r="AT188" s="241">
        <v>3</v>
      </c>
      <c r="AU188" s="241" t="s">
        <v>382</v>
      </c>
      <c r="AV188" s="241"/>
      <c r="AW188" s="241" t="s">
        <v>383</v>
      </c>
      <c r="AX188" s="251"/>
      <c r="AY188" s="251"/>
      <c r="AZ188" s="251"/>
      <c r="BA188" s="251"/>
      <c r="BB188" s="251"/>
      <c r="BC188" s="251"/>
      <c r="BD188" s="242">
        <v>3</v>
      </c>
      <c r="BE188" s="242">
        <v>0</v>
      </c>
    </row>
    <row r="189" spans="1:57" ht="42" customHeight="1" thickTop="1">
      <c r="A189" s="90"/>
      <c r="B189" s="91"/>
      <c r="C189" s="198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200"/>
      <c r="AI189" s="201"/>
      <c r="AJ189" s="201"/>
      <c r="AK189" s="201"/>
      <c r="AL189" s="202"/>
      <c r="AQ189" s="7"/>
      <c r="AR189" s="249">
        <v>3</v>
      </c>
      <c r="AS189" s="243" t="s">
        <v>3</v>
      </c>
      <c r="AT189" s="243">
        <v>6</v>
      </c>
      <c r="AU189" s="243" t="s">
        <v>383</v>
      </c>
      <c r="AV189" s="243"/>
      <c r="AW189" s="243" t="s">
        <v>370</v>
      </c>
      <c r="AX189" s="253"/>
      <c r="AY189" s="253"/>
      <c r="AZ189" s="253"/>
      <c r="BA189" s="253"/>
      <c r="BB189" s="253"/>
      <c r="BC189" s="253"/>
      <c r="BD189" s="245"/>
      <c r="BE189" s="245"/>
    </row>
    <row r="190" spans="1:57" ht="42" customHeight="1">
      <c r="A190" s="90"/>
      <c r="B190" s="91"/>
      <c r="C190" s="198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200"/>
      <c r="AI190" s="201"/>
      <c r="AJ190" s="201"/>
      <c r="AK190" s="201"/>
      <c r="AL190" s="202"/>
      <c r="AQ190" s="7"/>
      <c r="AR190" s="237">
        <v>2</v>
      </c>
      <c r="AS190" s="238" t="s">
        <v>3</v>
      </c>
      <c r="AT190" s="238">
        <v>4</v>
      </c>
      <c r="AU190" s="238" t="s">
        <v>382</v>
      </c>
      <c r="AV190" s="238"/>
      <c r="AW190" s="238" t="s">
        <v>384</v>
      </c>
      <c r="AX190" s="239"/>
      <c r="AY190" s="239"/>
      <c r="AZ190" s="239"/>
      <c r="BA190" s="239"/>
      <c r="BB190" s="239"/>
      <c r="BC190" s="239"/>
      <c r="BD190" s="236">
        <v>3</v>
      </c>
      <c r="BE190" s="236">
        <v>0</v>
      </c>
    </row>
    <row r="191" spans="1:57" ht="42" customHeight="1" thickBot="1">
      <c r="A191" s="90"/>
      <c r="B191" s="91"/>
      <c r="C191" s="198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200"/>
      <c r="AI191" s="201"/>
      <c r="AJ191" s="201"/>
      <c r="AK191" s="201"/>
      <c r="AL191" s="202"/>
      <c r="AQ191" s="7"/>
      <c r="AR191" s="240">
        <v>1</v>
      </c>
      <c r="AS191" s="241" t="s">
        <v>3</v>
      </c>
      <c r="AT191" s="241">
        <v>5</v>
      </c>
      <c r="AU191" s="241" t="s">
        <v>381</v>
      </c>
      <c r="AV191" s="241"/>
      <c r="AW191" s="241" t="s">
        <v>370</v>
      </c>
      <c r="AX191" s="251"/>
      <c r="AY191" s="251"/>
      <c r="AZ191" s="251"/>
      <c r="BA191" s="251"/>
      <c r="BB191" s="251"/>
      <c r="BC191" s="251"/>
      <c r="BD191" s="242"/>
      <c r="BE191" s="242"/>
    </row>
    <row r="192" spans="2:55" ht="42" customHeight="1" thickBot="1" thickTop="1">
      <c r="B192" s="290" t="s">
        <v>142</v>
      </c>
      <c r="C192" s="290"/>
      <c r="D192" s="3" t="s">
        <v>302</v>
      </c>
      <c r="N192" s="255" t="s">
        <v>209</v>
      </c>
      <c r="S192" s="256" t="s">
        <v>84</v>
      </c>
      <c r="AK192" s="79"/>
      <c r="AQ192" s="7"/>
      <c r="AR192" s="230"/>
      <c r="AS192" s="230"/>
      <c r="AT192" s="230"/>
      <c r="AX192" s="209"/>
      <c r="AY192" s="209"/>
      <c r="AZ192" s="209"/>
      <c r="BA192" s="209"/>
      <c r="BB192" s="209"/>
      <c r="BC192" s="209"/>
    </row>
    <row r="193" spans="1:57" ht="42" customHeight="1" thickBot="1">
      <c r="A193" s="80"/>
      <c r="B193" s="81" t="s">
        <v>65</v>
      </c>
      <c r="C193" s="82"/>
      <c r="D193" s="285">
        <v>1</v>
      </c>
      <c r="E193" s="286"/>
      <c r="F193" s="286"/>
      <c r="G193" s="286"/>
      <c r="H193" s="291"/>
      <c r="I193" s="285">
        <v>2</v>
      </c>
      <c r="J193" s="286"/>
      <c r="K193" s="286"/>
      <c r="L193" s="286"/>
      <c r="M193" s="291"/>
      <c r="N193" s="285">
        <v>3</v>
      </c>
      <c r="O193" s="286"/>
      <c r="P193" s="286"/>
      <c r="Q193" s="286"/>
      <c r="R193" s="291"/>
      <c r="S193" s="285">
        <v>4</v>
      </c>
      <c r="T193" s="286"/>
      <c r="U193" s="286"/>
      <c r="V193" s="286"/>
      <c r="W193" s="291"/>
      <c r="X193" s="285">
        <v>5</v>
      </c>
      <c r="Y193" s="286"/>
      <c r="Z193" s="286"/>
      <c r="AA193" s="286"/>
      <c r="AB193" s="286"/>
      <c r="AC193" s="285">
        <v>6</v>
      </c>
      <c r="AD193" s="286"/>
      <c r="AE193" s="286"/>
      <c r="AF193" s="286"/>
      <c r="AG193" s="286"/>
      <c r="AH193" s="197" t="s">
        <v>45</v>
      </c>
      <c r="AI193" s="287" t="s">
        <v>46</v>
      </c>
      <c r="AJ193" s="288"/>
      <c r="AK193" s="289"/>
      <c r="AL193" s="84" t="s">
        <v>47</v>
      </c>
      <c r="AQ193" s="234" t="s">
        <v>48</v>
      </c>
      <c r="AU193" s="283" t="s">
        <v>1</v>
      </c>
      <c r="AV193" s="283"/>
      <c r="AW193" s="283"/>
      <c r="AX193" s="284"/>
      <c r="AY193" s="284"/>
      <c r="AZ193" s="284"/>
      <c r="BA193" s="284"/>
      <c r="BB193" s="284"/>
      <c r="BC193" s="284"/>
      <c r="BD193" s="206" t="s">
        <v>167</v>
      </c>
      <c r="BE193" s="206" t="s">
        <v>167</v>
      </c>
    </row>
    <row r="194" spans="1:57" ht="42" customHeight="1">
      <c r="A194" s="260">
        <v>1</v>
      </c>
      <c r="B194" s="135">
        <v>62</v>
      </c>
      <c r="C194" s="189" t="s">
        <v>385</v>
      </c>
      <c r="D194" s="271"/>
      <c r="E194" s="265"/>
      <c r="F194" s="211"/>
      <c r="G194" s="265"/>
      <c r="H194" s="265"/>
      <c r="I194" s="272">
        <v>1</v>
      </c>
      <c r="J194" s="273"/>
      <c r="K194" s="212" t="s">
        <v>2</v>
      </c>
      <c r="L194" s="273">
        <v>3</v>
      </c>
      <c r="M194" s="274"/>
      <c r="N194" s="272">
        <v>1</v>
      </c>
      <c r="O194" s="273"/>
      <c r="P194" s="212" t="s">
        <v>2</v>
      </c>
      <c r="Q194" s="273">
        <v>3</v>
      </c>
      <c r="R194" s="274"/>
      <c r="S194" s="272">
        <v>3</v>
      </c>
      <c r="T194" s="273"/>
      <c r="U194" s="212" t="s">
        <v>2</v>
      </c>
      <c r="V194" s="273">
        <v>2</v>
      </c>
      <c r="W194" s="274"/>
      <c r="X194" s="272" t="s">
        <v>301</v>
      </c>
      <c r="Y194" s="273"/>
      <c r="Z194" s="212" t="s">
        <v>2</v>
      </c>
      <c r="AA194" s="273" t="s">
        <v>301</v>
      </c>
      <c r="AB194" s="274"/>
      <c r="AC194" s="272" t="s">
        <v>301</v>
      </c>
      <c r="AD194" s="273"/>
      <c r="AE194" s="212" t="s">
        <v>2</v>
      </c>
      <c r="AF194" s="273" t="s">
        <v>301</v>
      </c>
      <c r="AG194" s="274"/>
      <c r="AH194" s="266">
        <v>4</v>
      </c>
      <c r="AI194" s="160" t="e">
        <v>#VALUE!</v>
      </c>
      <c r="AJ194" s="156" t="s">
        <v>2</v>
      </c>
      <c r="AK194" s="161" t="e">
        <v>#VALUE!</v>
      </c>
      <c r="AL194" s="268">
        <v>3</v>
      </c>
      <c r="AQ194" s="179"/>
      <c r="AR194" s="207">
        <v>1</v>
      </c>
      <c r="AS194" s="208" t="s">
        <v>3</v>
      </c>
      <c r="AT194" s="208">
        <v>6</v>
      </c>
      <c r="AU194" s="208" t="s">
        <v>385</v>
      </c>
      <c r="AV194" s="208"/>
      <c r="AW194" s="208" t="s">
        <v>370</v>
      </c>
      <c r="AX194" s="281"/>
      <c r="AY194" s="281"/>
      <c r="AZ194" s="281"/>
      <c r="BA194" s="281"/>
      <c r="BB194" s="281"/>
      <c r="BC194" s="210"/>
      <c r="BD194" s="235"/>
      <c r="BE194" s="235"/>
    </row>
    <row r="195" spans="1:57" ht="42" customHeight="1" thickBot="1">
      <c r="A195" s="261"/>
      <c r="B195" s="136"/>
      <c r="C195" s="190" t="s">
        <v>371</v>
      </c>
      <c r="D195" s="213"/>
      <c r="E195" s="213"/>
      <c r="F195" s="213"/>
      <c r="G195" s="213"/>
      <c r="H195" s="213"/>
      <c r="I195" s="232"/>
      <c r="J195" s="233"/>
      <c r="K195" s="216"/>
      <c r="L195" s="216"/>
      <c r="M195" s="217"/>
      <c r="N195" s="214"/>
      <c r="O195" s="215"/>
      <c r="P195" s="216"/>
      <c r="Q195" s="216"/>
      <c r="R195" s="217"/>
      <c r="S195" s="214"/>
      <c r="T195" s="215"/>
      <c r="U195" s="216"/>
      <c r="V195" s="216"/>
      <c r="W195" s="217"/>
      <c r="X195" s="214"/>
      <c r="Y195" s="215"/>
      <c r="Z195" s="216"/>
      <c r="AA195" s="216"/>
      <c r="AB195" s="218"/>
      <c r="AC195" s="214"/>
      <c r="AD195" s="215"/>
      <c r="AE195" s="216"/>
      <c r="AF195" s="216"/>
      <c r="AG195" s="218"/>
      <c r="AH195" s="267"/>
      <c r="AI195" s="157"/>
      <c r="AJ195" s="158"/>
      <c r="AK195" s="159"/>
      <c r="AL195" s="269"/>
      <c r="AQ195" s="179"/>
      <c r="AR195" s="237">
        <v>2</v>
      </c>
      <c r="AS195" s="238" t="s">
        <v>3</v>
      </c>
      <c r="AT195" s="238">
        <v>5</v>
      </c>
      <c r="AU195" s="238" t="s">
        <v>386</v>
      </c>
      <c r="AV195" s="238"/>
      <c r="AW195" s="238" t="s">
        <v>370</v>
      </c>
      <c r="AX195" s="278"/>
      <c r="AY195" s="278"/>
      <c r="AZ195" s="278"/>
      <c r="BA195" s="278"/>
      <c r="BB195" s="278"/>
      <c r="BC195" s="278"/>
      <c r="BD195" s="236"/>
      <c r="BE195" s="236"/>
    </row>
    <row r="196" spans="1:57" ht="42" customHeight="1" thickBot="1">
      <c r="A196" s="260">
        <v>2</v>
      </c>
      <c r="B196" s="135">
        <v>55</v>
      </c>
      <c r="C196" s="191" t="s">
        <v>386</v>
      </c>
      <c r="D196" s="277">
        <v>3</v>
      </c>
      <c r="E196" s="275" t="s">
        <v>301</v>
      </c>
      <c r="F196" s="219" t="s">
        <v>2</v>
      </c>
      <c r="G196" s="275">
        <v>1</v>
      </c>
      <c r="H196" s="276" t="s">
        <v>301</v>
      </c>
      <c r="I196" s="271"/>
      <c r="J196" s="265"/>
      <c r="K196" s="211"/>
      <c r="L196" s="265"/>
      <c r="M196" s="279"/>
      <c r="N196" s="272">
        <v>0</v>
      </c>
      <c r="O196" s="273"/>
      <c r="P196" s="212" t="s">
        <v>2</v>
      </c>
      <c r="Q196" s="273">
        <v>3</v>
      </c>
      <c r="R196" s="274"/>
      <c r="S196" s="272">
        <v>3</v>
      </c>
      <c r="T196" s="273"/>
      <c r="U196" s="212" t="s">
        <v>2</v>
      </c>
      <c r="V196" s="273">
        <v>1</v>
      </c>
      <c r="W196" s="274"/>
      <c r="X196" s="272" t="s">
        <v>301</v>
      </c>
      <c r="Y196" s="273"/>
      <c r="Z196" s="212" t="s">
        <v>2</v>
      </c>
      <c r="AA196" s="273" t="s">
        <v>301</v>
      </c>
      <c r="AB196" s="274"/>
      <c r="AC196" s="272" t="s">
        <v>301</v>
      </c>
      <c r="AD196" s="273"/>
      <c r="AE196" s="212" t="s">
        <v>2</v>
      </c>
      <c r="AF196" s="273" t="s">
        <v>301</v>
      </c>
      <c r="AG196" s="274"/>
      <c r="AH196" s="266">
        <v>5</v>
      </c>
      <c r="AI196" s="160" t="e">
        <v>#VALUE!</v>
      </c>
      <c r="AJ196" s="156" t="s">
        <v>2</v>
      </c>
      <c r="AK196" s="161" t="e">
        <v>#VALUE!</v>
      </c>
      <c r="AL196" s="268">
        <v>2</v>
      </c>
      <c r="AQ196" s="179"/>
      <c r="AR196" s="240">
        <v>3</v>
      </c>
      <c r="AS196" s="241" t="s">
        <v>3</v>
      </c>
      <c r="AT196" s="241">
        <v>4</v>
      </c>
      <c r="AU196" s="241" t="s">
        <v>387</v>
      </c>
      <c r="AV196" s="241"/>
      <c r="AW196" s="241" t="s">
        <v>388</v>
      </c>
      <c r="AX196" s="280"/>
      <c r="AY196" s="280"/>
      <c r="AZ196" s="280"/>
      <c r="BA196" s="280"/>
      <c r="BB196" s="280"/>
      <c r="BC196" s="280"/>
      <c r="BD196" s="242">
        <v>3</v>
      </c>
      <c r="BE196" s="242">
        <v>0</v>
      </c>
    </row>
    <row r="197" spans="1:57" ht="42" customHeight="1" thickBot="1" thickTop="1">
      <c r="A197" s="261"/>
      <c r="B197" s="136"/>
      <c r="C197" s="192" t="s">
        <v>320</v>
      </c>
      <c r="D197" s="220" t="s">
        <v>301</v>
      </c>
      <c r="E197" s="221" t="s">
        <v>301</v>
      </c>
      <c r="F197" s="222" t="s">
        <v>301</v>
      </c>
      <c r="G197" s="222" t="s">
        <v>301</v>
      </c>
      <c r="H197" s="223" t="s">
        <v>301</v>
      </c>
      <c r="I197" s="213"/>
      <c r="J197" s="213"/>
      <c r="K197" s="213"/>
      <c r="L197" s="213"/>
      <c r="M197" s="213"/>
      <c r="N197" s="214"/>
      <c r="O197" s="215"/>
      <c r="P197" s="216"/>
      <c r="Q197" s="216"/>
      <c r="R197" s="217"/>
      <c r="S197" s="214"/>
      <c r="T197" s="215"/>
      <c r="U197" s="216"/>
      <c r="V197" s="216"/>
      <c r="W197" s="217"/>
      <c r="X197" s="214"/>
      <c r="Y197" s="215"/>
      <c r="Z197" s="216"/>
      <c r="AA197" s="216"/>
      <c r="AB197" s="218"/>
      <c r="AC197" s="214"/>
      <c r="AD197" s="215"/>
      <c r="AE197" s="216"/>
      <c r="AF197" s="216"/>
      <c r="AG197" s="218"/>
      <c r="AH197" s="267"/>
      <c r="AI197" s="157"/>
      <c r="AJ197" s="158"/>
      <c r="AK197" s="159"/>
      <c r="AL197" s="269"/>
      <c r="AQ197" s="179"/>
      <c r="AR197" s="249">
        <v>4</v>
      </c>
      <c r="AS197" s="243" t="s">
        <v>3</v>
      </c>
      <c r="AT197" s="243">
        <v>6</v>
      </c>
      <c r="AU197" s="243" t="s">
        <v>388</v>
      </c>
      <c r="AV197" s="243"/>
      <c r="AW197" s="243" t="s">
        <v>370</v>
      </c>
      <c r="AX197" s="244"/>
      <c r="AY197" s="244"/>
      <c r="AZ197" s="244"/>
      <c r="BA197" s="244"/>
      <c r="BB197" s="244"/>
      <c r="BC197" s="244"/>
      <c r="BD197" s="245"/>
      <c r="BE197" s="245"/>
    </row>
    <row r="198" spans="1:57" ht="42" customHeight="1">
      <c r="A198" s="260">
        <v>3</v>
      </c>
      <c r="B198" s="135">
        <v>56</v>
      </c>
      <c r="C198" s="191" t="s">
        <v>387</v>
      </c>
      <c r="D198" s="277">
        <v>3</v>
      </c>
      <c r="E198" s="275" t="s">
        <v>301</v>
      </c>
      <c r="F198" s="219" t="s">
        <v>2</v>
      </c>
      <c r="G198" s="275">
        <v>1</v>
      </c>
      <c r="H198" s="276" t="s">
        <v>301</v>
      </c>
      <c r="I198" s="277">
        <v>3</v>
      </c>
      <c r="J198" s="275" t="s">
        <v>301</v>
      </c>
      <c r="K198" s="219" t="s">
        <v>2</v>
      </c>
      <c r="L198" s="275">
        <v>0</v>
      </c>
      <c r="M198" s="276" t="s">
        <v>301</v>
      </c>
      <c r="N198" s="271"/>
      <c r="O198" s="265"/>
      <c r="P198" s="211"/>
      <c r="Q198" s="265"/>
      <c r="R198" s="279"/>
      <c r="S198" s="272">
        <v>3</v>
      </c>
      <c r="T198" s="273"/>
      <c r="U198" s="212" t="s">
        <v>2</v>
      </c>
      <c r="V198" s="273">
        <v>0</v>
      </c>
      <c r="W198" s="274"/>
      <c r="X198" s="272" t="s">
        <v>301</v>
      </c>
      <c r="Y198" s="273"/>
      <c r="Z198" s="212" t="s">
        <v>2</v>
      </c>
      <c r="AA198" s="273" t="s">
        <v>301</v>
      </c>
      <c r="AB198" s="274"/>
      <c r="AC198" s="272" t="s">
        <v>301</v>
      </c>
      <c r="AD198" s="273"/>
      <c r="AE198" s="212" t="s">
        <v>2</v>
      </c>
      <c r="AF198" s="273" t="s">
        <v>301</v>
      </c>
      <c r="AG198" s="274"/>
      <c r="AH198" s="266">
        <v>6</v>
      </c>
      <c r="AI198" s="160" t="e">
        <v>#VALUE!</v>
      </c>
      <c r="AJ198" s="156" t="s">
        <v>2</v>
      </c>
      <c r="AK198" s="161" t="e">
        <v>#VALUE!</v>
      </c>
      <c r="AL198" s="268">
        <v>1</v>
      </c>
      <c r="AQ198" s="179"/>
      <c r="AR198" s="207">
        <v>3</v>
      </c>
      <c r="AS198" s="208" t="s">
        <v>3</v>
      </c>
      <c r="AT198" s="208">
        <v>5</v>
      </c>
      <c r="AU198" s="208" t="s">
        <v>387</v>
      </c>
      <c r="AV198" s="208"/>
      <c r="AW198" s="208" t="s">
        <v>370</v>
      </c>
      <c r="AX198" s="209"/>
      <c r="AY198" s="209"/>
      <c r="AZ198" s="209"/>
      <c r="BA198" s="209"/>
      <c r="BB198" s="209"/>
      <c r="BC198" s="209"/>
      <c r="BD198" s="235"/>
      <c r="BE198" s="235"/>
    </row>
    <row r="199" spans="1:57" ht="42" customHeight="1" thickBot="1">
      <c r="A199" s="261"/>
      <c r="B199" s="136"/>
      <c r="C199" s="192" t="s">
        <v>328</v>
      </c>
      <c r="D199" s="220" t="s">
        <v>301</v>
      </c>
      <c r="E199" s="221" t="s">
        <v>301</v>
      </c>
      <c r="F199" s="222" t="s">
        <v>301</v>
      </c>
      <c r="G199" s="222" t="s">
        <v>301</v>
      </c>
      <c r="H199" s="223" t="s">
        <v>301</v>
      </c>
      <c r="I199" s="220" t="s">
        <v>301</v>
      </c>
      <c r="J199" s="221" t="s">
        <v>301</v>
      </c>
      <c r="K199" s="222" t="s">
        <v>301</v>
      </c>
      <c r="L199" s="222" t="s">
        <v>301</v>
      </c>
      <c r="M199" s="223" t="s">
        <v>301</v>
      </c>
      <c r="N199" s="213"/>
      <c r="O199" s="213"/>
      <c r="P199" s="213"/>
      <c r="Q199" s="213"/>
      <c r="R199" s="213"/>
      <c r="S199" s="214"/>
      <c r="T199" s="215"/>
      <c r="U199" s="216"/>
      <c r="V199" s="216"/>
      <c r="W199" s="217"/>
      <c r="X199" s="214"/>
      <c r="Y199" s="215"/>
      <c r="Z199" s="216"/>
      <c r="AA199" s="216"/>
      <c r="AB199" s="218"/>
      <c r="AC199" s="214"/>
      <c r="AD199" s="215"/>
      <c r="AE199" s="216"/>
      <c r="AF199" s="216"/>
      <c r="AG199" s="218"/>
      <c r="AH199" s="267"/>
      <c r="AI199" s="157"/>
      <c r="AJ199" s="158"/>
      <c r="AK199" s="159"/>
      <c r="AL199" s="269"/>
      <c r="AQ199" s="179"/>
      <c r="AR199" s="246">
        <v>1</v>
      </c>
      <c r="AS199" s="247" t="s">
        <v>3</v>
      </c>
      <c r="AT199" s="247">
        <v>2</v>
      </c>
      <c r="AU199" s="247" t="s">
        <v>385</v>
      </c>
      <c r="AV199" s="247"/>
      <c r="AW199" s="247" t="s">
        <v>386</v>
      </c>
      <c r="AX199" s="259"/>
      <c r="AY199" s="259"/>
      <c r="AZ199" s="259"/>
      <c r="BA199" s="259"/>
      <c r="BB199" s="259"/>
      <c r="BC199" s="259"/>
      <c r="BD199" s="248">
        <v>1</v>
      </c>
      <c r="BE199" s="248">
        <v>3</v>
      </c>
    </row>
    <row r="200" spans="1:57" ht="42" customHeight="1" thickTop="1">
      <c r="A200" s="260">
        <v>4</v>
      </c>
      <c r="B200" s="135">
        <v>63</v>
      </c>
      <c r="C200" s="191" t="s">
        <v>388</v>
      </c>
      <c r="D200" s="277">
        <v>2</v>
      </c>
      <c r="E200" s="275" t="s">
        <v>301</v>
      </c>
      <c r="F200" s="219" t="s">
        <v>2</v>
      </c>
      <c r="G200" s="275">
        <v>3</v>
      </c>
      <c r="H200" s="276" t="s">
        <v>301</v>
      </c>
      <c r="I200" s="277">
        <v>1</v>
      </c>
      <c r="J200" s="275" t="s">
        <v>301</v>
      </c>
      <c r="K200" s="219" t="s">
        <v>2</v>
      </c>
      <c r="L200" s="275">
        <v>3</v>
      </c>
      <c r="M200" s="276" t="s">
        <v>301</v>
      </c>
      <c r="N200" s="277">
        <v>0</v>
      </c>
      <c r="O200" s="275" t="s">
        <v>301</v>
      </c>
      <c r="P200" s="219" t="s">
        <v>2</v>
      </c>
      <c r="Q200" s="275">
        <v>3</v>
      </c>
      <c r="R200" s="276" t="s">
        <v>301</v>
      </c>
      <c r="S200" s="271"/>
      <c r="T200" s="265"/>
      <c r="U200" s="224"/>
      <c r="V200" s="265"/>
      <c r="W200" s="279"/>
      <c r="X200" s="272" t="s">
        <v>301</v>
      </c>
      <c r="Y200" s="273"/>
      <c r="Z200" s="212" t="s">
        <v>2</v>
      </c>
      <c r="AA200" s="273" t="s">
        <v>301</v>
      </c>
      <c r="AB200" s="274"/>
      <c r="AC200" s="272" t="s">
        <v>301</v>
      </c>
      <c r="AD200" s="273"/>
      <c r="AE200" s="212" t="s">
        <v>2</v>
      </c>
      <c r="AF200" s="273" t="s">
        <v>301</v>
      </c>
      <c r="AG200" s="274"/>
      <c r="AH200" s="266">
        <v>3</v>
      </c>
      <c r="AI200" s="160" t="e">
        <v>#VALUE!</v>
      </c>
      <c r="AJ200" s="156" t="s">
        <v>2</v>
      </c>
      <c r="AK200" s="161" t="e">
        <v>#VALUE!</v>
      </c>
      <c r="AL200" s="268">
        <v>4</v>
      </c>
      <c r="AQ200" s="179"/>
      <c r="AR200" s="249">
        <v>2</v>
      </c>
      <c r="AS200" s="243" t="s">
        <v>3</v>
      </c>
      <c r="AT200" s="243">
        <v>6</v>
      </c>
      <c r="AU200" s="243" t="s">
        <v>386</v>
      </c>
      <c r="AV200" s="243"/>
      <c r="AW200" s="243" t="s">
        <v>370</v>
      </c>
      <c r="AX200" s="250"/>
      <c r="AY200" s="250"/>
      <c r="AZ200" s="250"/>
      <c r="BA200" s="250"/>
      <c r="BB200" s="250"/>
      <c r="BC200" s="250"/>
      <c r="BD200" s="245"/>
      <c r="BE200" s="245"/>
    </row>
    <row r="201" spans="1:57" ht="42" customHeight="1" thickBot="1">
      <c r="A201" s="261"/>
      <c r="B201" s="136"/>
      <c r="C201" s="192" t="s">
        <v>371</v>
      </c>
      <c r="D201" s="220" t="s">
        <v>301</v>
      </c>
      <c r="E201" s="221" t="s">
        <v>301</v>
      </c>
      <c r="F201" s="222" t="s">
        <v>301</v>
      </c>
      <c r="G201" s="222" t="s">
        <v>301</v>
      </c>
      <c r="H201" s="223" t="s">
        <v>301</v>
      </c>
      <c r="I201" s="220" t="s">
        <v>301</v>
      </c>
      <c r="J201" s="221" t="s">
        <v>301</v>
      </c>
      <c r="K201" s="222" t="s">
        <v>301</v>
      </c>
      <c r="L201" s="222" t="s">
        <v>301</v>
      </c>
      <c r="M201" s="223" t="s">
        <v>301</v>
      </c>
      <c r="N201" s="220" t="s">
        <v>301</v>
      </c>
      <c r="O201" s="221" t="s">
        <v>301</v>
      </c>
      <c r="P201" s="222" t="s">
        <v>301</v>
      </c>
      <c r="Q201" s="222" t="s">
        <v>301</v>
      </c>
      <c r="R201" s="223" t="s">
        <v>301</v>
      </c>
      <c r="S201" s="225"/>
      <c r="T201" s="226"/>
      <c r="U201" s="226"/>
      <c r="V201" s="226"/>
      <c r="W201" s="227"/>
      <c r="X201" s="214"/>
      <c r="Y201" s="215"/>
      <c r="Z201" s="216"/>
      <c r="AA201" s="216"/>
      <c r="AB201" s="218"/>
      <c r="AC201" s="214"/>
      <c r="AD201" s="215"/>
      <c r="AE201" s="216"/>
      <c r="AF201" s="216"/>
      <c r="AG201" s="218"/>
      <c r="AH201" s="267"/>
      <c r="AI201" s="157"/>
      <c r="AJ201" s="158"/>
      <c r="AK201" s="159"/>
      <c r="AL201" s="269"/>
      <c r="AQ201" s="179"/>
      <c r="AR201" s="237">
        <v>1</v>
      </c>
      <c r="AS201" s="238" t="s">
        <v>3</v>
      </c>
      <c r="AT201" s="238">
        <v>3</v>
      </c>
      <c r="AU201" s="238" t="s">
        <v>385</v>
      </c>
      <c r="AV201" s="238"/>
      <c r="AW201" s="238" t="s">
        <v>387</v>
      </c>
      <c r="AX201" s="278"/>
      <c r="AY201" s="278"/>
      <c r="AZ201" s="278"/>
      <c r="BA201" s="278"/>
      <c r="BB201" s="278"/>
      <c r="BC201" s="278"/>
      <c r="BD201" s="236">
        <v>1</v>
      </c>
      <c r="BE201" s="236">
        <v>3</v>
      </c>
    </row>
    <row r="202" spans="1:57" ht="42" customHeight="1" thickBot="1">
      <c r="A202" s="260">
        <v>5</v>
      </c>
      <c r="B202" s="135"/>
      <c r="C202" s="189" t="s">
        <v>370</v>
      </c>
      <c r="D202" s="277" t="s">
        <v>301</v>
      </c>
      <c r="E202" s="275" t="s">
        <v>301</v>
      </c>
      <c r="F202" s="219" t="s">
        <v>2</v>
      </c>
      <c r="G202" s="275" t="s">
        <v>301</v>
      </c>
      <c r="H202" s="276" t="s">
        <v>301</v>
      </c>
      <c r="I202" s="277" t="s">
        <v>301</v>
      </c>
      <c r="J202" s="275" t="s">
        <v>301</v>
      </c>
      <c r="K202" s="219" t="s">
        <v>2</v>
      </c>
      <c r="L202" s="275" t="s">
        <v>301</v>
      </c>
      <c r="M202" s="276" t="s">
        <v>301</v>
      </c>
      <c r="N202" s="277" t="s">
        <v>301</v>
      </c>
      <c r="O202" s="275" t="s">
        <v>301</v>
      </c>
      <c r="P202" s="219" t="s">
        <v>2</v>
      </c>
      <c r="Q202" s="275" t="s">
        <v>301</v>
      </c>
      <c r="R202" s="276" t="s">
        <v>301</v>
      </c>
      <c r="S202" s="277" t="s">
        <v>301</v>
      </c>
      <c r="T202" s="275" t="s">
        <v>301</v>
      </c>
      <c r="U202" s="219" t="s">
        <v>2</v>
      </c>
      <c r="V202" s="275" t="s">
        <v>301</v>
      </c>
      <c r="W202" s="276" t="s">
        <v>301</v>
      </c>
      <c r="X202" s="271"/>
      <c r="Y202" s="265"/>
      <c r="Z202" s="224"/>
      <c r="AA202" s="265"/>
      <c r="AB202" s="265"/>
      <c r="AC202" s="272" t="s">
        <v>301</v>
      </c>
      <c r="AD202" s="273"/>
      <c r="AE202" s="212" t="s">
        <v>2</v>
      </c>
      <c r="AF202" s="273" t="s">
        <v>301</v>
      </c>
      <c r="AG202" s="274"/>
      <c r="AH202" s="266" t="s">
        <v>301</v>
      </c>
      <c r="AI202" s="160" t="s">
        <v>301</v>
      </c>
      <c r="AJ202" s="156" t="s">
        <v>2</v>
      </c>
      <c r="AK202" s="161" t="s">
        <v>301</v>
      </c>
      <c r="AL202" s="268"/>
      <c r="AQ202" s="7"/>
      <c r="AR202" s="240">
        <v>4</v>
      </c>
      <c r="AS202" s="241" t="s">
        <v>3</v>
      </c>
      <c r="AT202" s="241">
        <v>5</v>
      </c>
      <c r="AU202" s="241" t="s">
        <v>388</v>
      </c>
      <c r="AV202" s="241"/>
      <c r="AW202" s="241" t="s">
        <v>370</v>
      </c>
      <c r="AX202" s="262"/>
      <c r="AY202" s="262"/>
      <c r="AZ202" s="262"/>
      <c r="BA202" s="262"/>
      <c r="BB202" s="262"/>
      <c r="BC202" s="252"/>
      <c r="BD202" s="242"/>
      <c r="BE202" s="242"/>
    </row>
    <row r="203" spans="1:57" ht="42" customHeight="1" thickBot="1" thickTop="1">
      <c r="A203" s="261"/>
      <c r="B203" s="136"/>
      <c r="C203" s="190" t="s">
        <v>376</v>
      </c>
      <c r="D203" s="220" t="s">
        <v>301</v>
      </c>
      <c r="E203" s="221" t="s">
        <v>301</v>
      </c>
      <c r="F203" s="222" t="s">
        <v>301</v>
      </c>
      <c r="G203" s="222" t="s">
        <v>301</v>
      </c>
      <c r="H203" s="223" t="s">
        <v>301</v>
      </c>
      <c r="I203" s="220" t="s">
        <v>301</v>
      </c>
      <c r="J203" s="221" t="s">
        <v>301</v>
      </c>
      <c r="K203" s="222" t="s">
        <v>301</v>
      </c>
      <c r="L203" s="222" t="s">
        <v>301</v>
      </c>
      <c r="M203" s="223" t="s">
        <v>301</v>
      </c>
      <c r="N203" s="220" t="s">
        <v>301</v>
      </c>
      <c r="O203" s="221" t="s">
        <v>301</v>
      </c>
      <c r="P203" s="222" t="s">
        <v>301</v>
      </c>
      <c r="Q203" s="222" t="s">
        <v>301</v>
      </c>
      <c r="R203" s="223" t="s">
        <v>301</v>
      </c>
      <c r="S203" s="220" t="s">
        <v>301</v>
      </c>
      <c r="T203" s="221" t="s">
        <v>301</v>
      </c>
      <c r="U203" s="222" t="s">
        <v>301</v>
      </c>
      <c r="V203" s="222" t="s">
        <v>301</v>
      </c>
      <c r="W203" s="223" t="s">
        <v>301</v>
      </c>
      <c r="X203" s="225"/>
      <c r="Y203" s="226"/>
      <c r="Z203" s="226"/>
      <c r="AA203" s="226"/>
      <c r="AB203" s="226"/>
      <c r="AC203" s="214"/>
      <c r="AD203" s="215"/>
      <c r="AE203" s="216"/>
      <c r="AF203" s="216"/>
      <c r="AG203" s="218"/>
      <c r="AH203" s="267"/>
      <c r="AI203" s="157"/>
      <c r="AJ203" s="158"/>
      <c r="AK203" s="159"/>
      <c r="AL203" s="269"/>
      <c r="AQ203" s="7"/>
      <c r="AR203" s="249">
        <v>5</v>
      </c>
      <c r="AS203" s="243" t="s">
        <v>3</v>
      </c>
      <c r="AT203" s="243">
        <v>6</v>
      </c>
      <c r="AU203" s="243" t="s">
        <v>370</v>
      </c>
      <c r="AV203" s="243"/>
      <c r="AW203" s="243" t="s">
        <v>370</v>
      </c>
      <c r="AX203" s="258"/>
      <c r="AY203" s="258"/>
      <c r="AZ203" s="258"/>
      <c r="BA203" s="258"/>
      <c r="BB203" s="258"/>
      <c r="BC203" s="258"/>
      <c r="BD203" s="245"/>
      <c r="BE203" s="245"/>
    </row>
    <row r="204" spans="1:57" ht="42" customHeight="1">
      <c r="A204" s="260">
        <v>6</v>
      </c>
      <c r="B204" s="135"/>
      <c r="C204" s="191" t="s">
        <v>370</v>
      </c>
      <c r="D204" s="277" t="s">
        <v>301</v>
      </c>
      <c r="E204" s="275" t="s">
        <v>301</v>
      </c>
      <c r="F204" s="219" t="s">
        <v>2</v>
      </c>
      <c r="G204" s="275" t="s">
        <v>301</v>
      </c>
      <c r="H204" s="276" t="s">
        <v>301</v>
      </c>
      <c r="I204" s="277" t="s">
        <v>301</v>
      </c>
      <c r="J204" s="275" t="s">
        <v>301</v>
      </c>
      <c r="K204" s="219" t="s">
        <v>2</v>
      </c>
      <c r="L204" s="275" t="s">
        <v>301</v>
      </c>
      <c r="M204" s="276" t="s">
        <v>301</v>
      </c>
      <c r="N204" s="277" t="s">
        <v>301</v>
      </c>
      <c r="O204" s="275" t="s">
        <v>301</v>
      </c>
      <c r="P204" s="219" t="s">
        <v>2</v>
      </c>
      <c r="Q204" s="275" t="s">
        <v>301</v>
      </c>
      <c r="R204" s="276" t="s">
        <v>301</v>
      </c>
      <c r="S204" s="277" t="s">
        <v>301</v>
      </c>
      <c r="T204" s="275" t="s">
        <v>301</v>
      </c>
      <c r="U204" s="219" t="s">
        <v>2</v>
      </c>
      <c r="V204" s="275" t="s">
        <v>301</v>
      </c>
      <c r="W204" s="276" t="s">
        <v>301</v>
      </c>
      <c r="X204" s="277" t="s">
        <v>301</v>
      </c>
      <c r="Y204" s="275" t="s">
        <v>301</v>
      </c>
      <c r="Z204" s="219" t="s">
        <v>2</v>
      </c>
      <c r="AA204" s="275" t="s">
        <v>301</v>
      </c>
      <c r="AB204" s="276" t="s">
        <v>301</v>
      </c>
      <c r="AC204" s="271"/>
      <c r="AD204" s="265"/>
      <c r="AE204" s="224"/>
      <c r="AF204" s="265"/>
      <c r="AG204" s="265"/>
      <c r="AH204" s="266" t="s">
        <v>301</v>
      </c>
      <c r="AI204" s="160" t="s">
        <v>301</v>
      </c>
      <c r="AJ204" s="156" t="s">
        <v>2</v>
      </c>
      <c r="AK204" s="161" t="s">
        <v>301</v>
      </c>
      <c r="AL204" s="268"/>
      <c r="AQ204" s="7"/>
      <c r="AR204" s="237">
        <v>1</v>
      </c>
      <c r="AS204" s="238" t="s">
        <v>3</v>
      </c>
      <c r="AT204" s="238">
        <v>4</v>
      </c>
      <c r="AU204" s="238" t="s">
        <v>385</v>
      </c>
      <c r="AV204" s="238"/>
      <c r="AW204" s="238" t="s">
        <v>388</v>
      </c>
      <c r="AX204" s="239"/>
      <c r="AY204" s="239"/>
      <c r="AZ204" s="239"/>
      <c r="BA204" s="239"/>
      <c r="BB204" s="239"/>
      <c r="BC204" s="239"/>
      <c r="BD204" s="236">
        <v>3</v>
      </c>
      <c r="BE204" s="236">
        <v>2</v>
      </c>
    </row>
    <row r="205" spans="1:57" ht="42" customHeight="1" thickBot="1">
      <c r="A205" s="261"/>
      <c r="B205" s="136"/>
      <c r="C205" s="192" t="s">
        <v>376</v>
      </c>
      <c r="D205" s="220" t="s">
        <v>301</v>
      </c>
      <c r="E205" s="221" t="s">
        <v>301</v>
      </c>
      <c r="F205" s="222" t="s">
        <v>301</v>
      </c>
      <c r="G205" s="222" t="s">
        <v>301</v>
      </c>
      <c r="H205" s="223" t="s">
        <v>301</v>
      </c>
      <c r="I205" s="220" t="s">
        <v>301</v>
      </c>
      <c r="J205" s="221" t="s">
        <v>301</v>
      </c>
      <c r="K205" s="222" t="s">
        <v>301</v>
      </c>
      <c r="L205" s="222" t="s">
        <v>301</v>
      </c>
      <c r="M205" s="223" t="s">
        <v>301</v>
      </c>
      <c r="N205" s="220" t="s">
        <v>301</v>
      </c>
      <c r="O205" s="221" t="s">
        <v>301</v>
      </c>
      <c r="P205" s="222" t="s">
        <v>301</v>
      </c>
      <c r="Q205" s="222" t="s">
        <v>301</v>
      </c>
      <c r="R205" s="223" t="s">
        <v>301</v>
      </c>
      <c r="S205" s="220" t="s">
        <v>301</v>
      </c>
      <c r="T205" s="221" t="s">
        <v>301</v>
      </c>
      <c r="U205" s="222" t="s">
        <v>301</v>
      </c>
      <c r="V205" s="222" t="s">
        <v>301</v>
      </c>
      <c r="W205" s="223" t="s">
        <v>301</v>
      </c>
      <c r="X205" s="220" t="s">
        <v>301</v>
      </c>
      <c r="Y205" s="221" t="s">
        <v>301</v>
      </c>
      <c r="Z205" s="222" t="s">
        <v>301</v>
      </c>
      <c r="AA205" s="222" t="s">
        <v>301</v>
      </c>
      <c r="AB205" s="223" t="s">
        <v>301</v>
      </c>
      <c r="AC205" s="225"/>
      <c r="AD205" s="226"/>
      <c r="AE205" s="226"/>
      <c r="AF205" s="226"/>
      <c r="AG205" s="226"/>
      <c r="AH205" s="267"/>
      <c r="AI205" s="157"/>
      <c r="AJ205" s="158"/>
      <c r="AK205" s="159"/>
      <c r="AL205" s="269"/>
      <c r="AQ205" s="7"/>
      <c r="AR205" s="240">
        <v>2</v>
      </c>
      <c r="AS205" s="241" t="s">
        <v>3</v>
      </c>
      <c r="AT205" s="241">
        <v>3</v>
      </c>
      <c r="AU205" s="241" t="s">
        <v>386</v>
      </c>
      <c r="AV205" s="241"/>
      <c r="AW205" s="241" t="s">
        <v>387</v>
      </c>
      <c r="AX205" s="251"/>
      <c r="AY205" s="251"/>
      <c r="AZ205" s="251"/>
      <c r="BA205" s="251"/>
      <c r="BB205" s="251"/>
      <c r="BC205" s="251"/>
      <c r="BD205" s="242">
        <v>0</v>
      </c>
      <c r="BE205" s="242">
        <v>3</v>
      </c>
    </row>
    <row r="206" spans="1:57" ht="42" customHeight="1" thickTop="1">
      <c r="A206" s="90"/>
      <c r="B206" s="91"/>
      <c r="C206" s="198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200"/>
      <c r="AI206" s="201"/>
      <c r="AJ206" s="201"/>
      <c r="AK206" s="201"/>
      <c r="AL206" s="202"/>
      <c r="AQ206" s="7"/>
      <c r="AR206" s="249">
        <v>3</v>
      </c>
      <c r="AS206" s="243" t="s">
        <v>3</v>
      </c>
      <c r="AT206" s="243">
        <v>6</v>
      </c>
      <c r="AU206" s="243" t="s">
        <v>387</v>
      </c>
      <c r="AV206" s="243"/>
      <c r="AW206" s="243" t="s">
        <v>370</v>
      </c>
      <c r="AX206" s="253"/>
      <c r="AY206" s="253"/>
      <c r="AZ206" s="253"/>
      <c r="BA206" s="253"/>
      <c r="BB206" s="253"/>
      <c r="BC206" s="253"/>
      <c r="BD206" s="245"/>
      <c r="BE206" s="245"/>
    </row>
    <row r="207" spans="1:57" ht="42" customHeight="1">
      <c r="A207" s="90"/>
      <c r="B207" s="91"/>
      <c r="C207" s="198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200"/>
      <c r="AI207" s="201"/>
      <c r="AJ207" s="201"/>
      <c r="AK207" s="201"/>
      <c r="AL207" s="202"/>
      <c r="AQ207" s="7"/>
      <c r="AR207" s="237">
        <v>2</v>
      </c>
      <c r="AS207" s="238" t="s">
        <v>3</v>
      </c>
      <c r="AT207" s="238">
        <v>4</v>
      </c>
      <c r="AU207" s="238" t="s">
        <v>386</v>
      </c>
      <c r="AV207" s="238"/>
      <c r="AW207" s="238" t="s">
        <v>388</v>
      </c>
      <c r="AX207" s="239"/>
      <c r="AY207" s="239"/>
      <c r="AZ207" s="239"/>
      <c r="BA207" s="239"/>
      <c r="BB207" s="239"/>
      <c r="BC207" s="239"/>
      <c r="BD207" s="236">
        <v>3</v>
      </c>
      <c r="BE207" s="236">
        <v>1</v>
      </c>
    </row>
    <row r="208" spans="1:57" ht="42" customHeight="1" thickBot="1">
      <c r="A208" s="90"/>
      <c r="B208" s="91"/>
      <c r="C208" s="198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200"/>
      <c r="AI208" s="201"/>
      <c r="AJ208" s="201"/>
      <c r="AK208" s="201"/>
      <c r="AL208" s="202"/>
      <c r="AQ208" s="7"/>
      <c r="AR208" s="240">
        <v>1</v>
      </c>
      <c r="AS208" s="241" t="s">
        <v>3</v>
      </c>
      <c r="AT208" s="241">
        <v>5</v>
      </c>
      <c r="AU208" s="241" t="s">
        <v>385</v>
      </c>
      <c r="AV208" s="241"/>
      <c r="AW208" s="241" t="s">
        <v>370</v>
      </c>
      <c r="AX208" s="251"/>
      <c r="AY208" s="251"/>
      <c r="AZ208" s="251"/>
      <c r="BA208" s="251"/>
      <c r="BB208" s="251"/>
      <c r="BC208" s="251"/>
      <c r="BD208" s="242"/>
      <c r="BE208" s="242"/>
    </row>
    <row r="209" spans="2:55" ht="42" customHeight="1" thickBot="1" thickTop="1">
      <c r="B209" s="294" t="s">
        <v>210</v>
      </c>
      <c r="C209" s="294"/>
      <c r="D209" s="3" t="s">
        <v>36</v>
      </c>
      <c r="N209" s="255" t="s">
        <v>209</v>
      </c>
      <c r="S209" s="256" t="s">
        <v>84</v>
      </c>
      <c r="AK209" s="79"/>
      <c r="AQ209" s="7"/>
      <c r="AR209" s="230"/>
      <c r="AS209" s="230"/>
      <c r="AT209" s="230"/>
      <c r="AX209" s="209"/>
      <c r="AY209" s="209"/>
      <c r="AZ209" s="209"/>
      <c r="BA209" s="209"/>
      <c r="BB209" s="209"/>
      <c r="BC209" s="209"/>
    </row>
    <row r="210" spans="1:57" ht="42" customHeight="1" thickBot="1">
      <c r="A210" s="80"/>
      <c r="B210" s="81" t="s">
        <v>65</v>
      </c>
      <c r="C210" s="82"/>
      <c r="D210" s="285">
        <v>1</v>
      </c>
      <c r="E210" s="286"/>
      <c r="F210" s="286"/>
      <c r="G210" s="286"/>
      <c r="H210" s="291"/>
      <c r="I210" s="285">
        <v>2</v>
      </c>
      <c r="J210" s="286"/>
      <c r="K210" s="286"/>
      <c r="L210" s="286"/>
      <c r="M210" s="291"/>
      <c r="N210" s="285">
        <v>3</v>
      </c>
      <c r="O210" s="286"/>
      <c r="P210" s="286"/>
      <c r="Q210" s="286"/>
      <c r="R210" s="291"/>
      <c r="S210" s="285">
        <v>4</v>
      </c>
      <c r="T210" s="286"/>
      <c r="U210" s="286"/>
      <c r="V210" s="286"/>
      <c r="W210" s="291"/>
      <c r="X210" s="285">
        <v>5</v>
      </c>
      <c r="Y210" s="286"/>
      <c r="Z210" s="286"/>
      <c r="AA210" s="286"/>
      <c r="AB210" s="286"/>
      <c r="AC210" s="285">
        <v>6</v>
      </c>
      <c r="AD210" s="286"/>
      <c r="AE210" s="286"/>
      <c r="AF210" s="286"/>
      <c r="AG210" s="286"/>
      <c r="AH210" s="197" t="s">
        <v>45</v>
      </c>
      <c r="AI210" s="287" t="s">
        <v>46</v>
      </c>
      <c r="AJ210" s="288"/>
      <c r="AK210" s="289"/>
      <c r="AL210" s="84" t="s">
        <v>47</v>
      </c>
      <c r="AQ210" s="234" t="s">
        <v>48</v>
      </c>
      <c r="AU210" s="283" t="s">
        <v>1</v>
      </c>
      <c r="AV210" s="283"/>
      <c r="AW210" s="283"/>
      <c r="AX210" s="284"/>
      <c r="AY210" s="284"/>
      <c r="AZ210" s="284"/>
      <c r="BA210" s="284"/>
      <c r="BB210" s="284"/>
      <c r="BC210" s="284"/>
      <c r="BD210" s="206" t="s">
        <v>167</v>
      </c>
      <c r="BE210" s="206" t="s">
        <v>167</v>
      </c>
    </row>
    <row r="211" spans="1:57" ht="42" customHeight="1">
      <c r="A211" s="260">
        <v>1</v>
      </c>
      <c r="B211" s="135">
        <v>1</v>
      </c>
      <c r="C211" s="189" t="s">
        <v>303</v>
      </c>
      <c r="D211" s="271"/>
      <c r="E211" s="265"/>
      <c r="F211" s="211"/>
      <c r="G211" s="265"/>
      <c r="H211" s="265"/>
      <c r="I211" s="272">
        <v>3</v>
      </c>
      <c r="J211" s="273"/>
      <c r="K211" s="212" t="s">
        <v>2</v>
      </c>
      <c r="L211" s="273">
        <v>0</v>
      </c>
      <c r="M211" s="274"/>
      <c r="N211" s="272">
        <v>3</v>
      </c>
      <c r="O211" s="273"/>
      <c r="P211" s="212" t="s">
        <v>2</v>
      </c>
      <c r="Q211" s="273">
        <v>0</v>
      </c>
      <c r="R211" s="274"/>
      <c r="S211" s="272">
        <v>3</v>
      </c>
      <c r="T211" s="273"/>
      <c r="U211" s="212" t="s">
        <v>2</v>
      </c>
      <c r="V211" s="273">
        <v>0</v>
      </c>
      <c r="W211" s="274"/>
      <c r="X211" s="272">
        <v>3</v>
      </c>
      <c r="Y211" s="273"/>
      <c r="Z211" s="212" t="s">
        <v>2</v>
      </c>
      <c r="AA211" s="273">
        <v>1</v>
      </c>
      <c r="AB211" s="274"/>
      <c r="AC211" s="272">
        <v>3</v>
      </c>
      <c r="AD211" s="273"/>
      <c r="AE211" s="212" t="s">
        <v>2</v>
      </c>
      <c r="AF211" s="273">
        <v>0</v>
      </c>
      <c r="AG211" s="274"/>
      <c r="AH211" s="266">
        <v>10</v>
      </c>
      <c r="AI211" s="160">
        <v>15</v>
      </c>
      <c r="AJ211" s="156" t="s">
        <v>2</v>
      </c>
      <c r="AK211" s="161">
        <v>1</v>
      </c>
      <c r="AL211" s="268">
        <v>1</v>
      </c>
      <c r="AQ211" s="179"/>
      <c r="AR211" s="207">
        <v>1</v>
      </c>
      <c r="AS211" s="208" t="s">
        <v>3</v>
      </c>
      <c r="AT211" s="208">
        <v>6</v>
      </c>
      <c r="AU211" s="208" t="s">
        <v>303</v>
      </c>
      <c r="AV211" s="208"/>
      <c r="AW211" s="208" t="s">
        <v>317</v>
      </c>
      <c r="AX211" s="281"/>
      <c r="AY211" s="281"/>
      <c r="AZ211" s="281"/>
      <c r="BA211" s="281"/>
      <c r="BB211" s="281"/>
      <c r="BC211" s="210"/>
      <c r="BD211" s="235">
        <v>3</v>
      </c>
      <c r="BE211" s="235">
        <v>0</v>
      </c>
    </row>
    <row r="212" spans="1:57" ht="42" customHeight="1" thickBot="1">
      <c r="A212" s="261"/>
      <c r="B212" s="136"/>
      <c r="C212" s="190" t="s">
        <v>305</v>
      </c>
      <c r="D212" s="213"/>
      <c r="E212" s="213"/>
      <c r="F212" s="213"/>
      <c r="G212" s="213"/>
      <c r="H212" s="213"/>
      <c r="I212" s="232"/>
      <c r="J212" s="233"/>
      <c r="K212" s="216"/>
      <c r="L212" s="216"/>
      <c r="M212" s="217"/>
      <c r="N212" s="214"/>
      <c r="O212" s="215"/>
      <c r="P212" s="216"/>
      <c r="Q212" s="216"/>
      <c r="R212" s="217"/>
      <c r="S212" s="214"/>
      <c r="T212" s="215"/>
      <c r="U212" s="216"/>
      <c r="V212" s="216"/>
      <c r="W212" s="217"/>
      <c r="X212" s="214"/>
      <c r="Y212" s="215"/>
      <c r="Z212" s="216"/>
      <c r="AA212" s="216"/>
      <c r="AB212" s="218"/>
      <c r="AC212" s="214"/>
      <c r="AD212" s="215"/>
      <c r="AE212" s="216"/>
      <c r="AF212" s="216"/>
      <c r="AG212" s="218"/>
      <c r="AH212" s="267"/>
      <c r="AI212" s="157"/>
      <c r="AJ212" s="158"/>
      <c r="AK212" s="159"/>
      <c r="AL212" s="269"/>
      <c r="AQ212" s="179"/>
      <c r="AR212" s="237">
        <v>2</v>
      </c>
      <c r="AS212" s="238" t="s">
        <v>3</v>
      </c>
      <c r="AT212" s="238">
        <v>5</v>
      </c>
      <c r="AU212" s="238" t="s">
        <v>307</v>
      </c>
      <c r="AV212" s="238"/>
      <c r="AW212" s="238" t="s">
        <v>319</v>
      </c>
      <c r="AX212" s="278"/>
      <c r="AY212" s="278"/>
      <c r="AZ212" s="278"/>
      <c r="BA212" s="278"/>
      <c r="BB212" s="278"/>
      <c r="BC212" s="278"/>
      <c r="BD212" s="236">
        <v>3</v>
      </c>
      <c r="BE212" s="236">
        <v>0</v>
      </c>
    </row>
    <row r="213" spans="1:57" ht="42" customHeight="1" thickBot="1">
      <c r="A213" s="260">
        <v>2</v>
      </c>
      <c r="B213" s="135">
        <v>4</v>
      </c>
      <c r="C213" s="191" t="s">
        <v>307</v>
      </c>
      <c r="D213" s="277">
        <v>0</v>
      </c>
      <c r="E213" s="275" t="s">
        <v>301</v>
      </c>
      <c r="F213" s="219" t="s">
        <v>2</v>
      </c>
      <c r="G213" s="275">
        <v>3</v>
      </c>
      <c r="H213" s="276" t="s">
        <v>301</v>
      </c>
      <c r="I213" s="271"/>
      <c r="J213" s="265"/>
      <c r="K213" s="211"/>
      <c r="L213" s="265"/>
      <c r="M213" s="279"/>
      <c r="N213" s="272">
        <v>3</v>
      </c>
      <c r="O213" s="273"/>
      <c r="P213" s="212" t="s">
        <v>2</v>
      </c>
      <c r="Q213" s="273">
        <v>1</v>
      </c>
      <c r="R213" s="274"/>
      <c r="S213" s="272">
        <v>2</v>
      </c>
      <c r="T213" s="273"/>
      <c r="U213" s="212" t="s">
        <v>2</v>
      </c>
      <c r="V213" s="273">
        <v>3</v>
      </c>
      <c r="W213" s="274"/>
      <c r="X213" s="272">
        <v>3</v>
      </c>
      <c r="Y213" s="273"/>
      <c r="Z213" s="212" t="s">
        <v>2</v>
      </c>
      <c r="AA213" s="273">
        <v>0</v>
      </c>
      <c r="AB213" s="274"/>
      <c r="AC213" s="272">
        <v>3</v>
      </c>
      <c r="AD213" s="273"/>
      <c r="AE213" s="212" t="s">
        <v>2</v>
      </c>
      <c r="AF213" s="273">
        <v>2</v>
      </c>
      <c r="AG213" s="274"/>
      <c r="AH213" s="266">
        <v>8</v>
      </c>
      <c r="AI213" s="160">
        <v>11</v>
      </c>
      <c r="AJ213" s="156" t="s">
        <v>2</v>
      </c>
      <c r="AK213" s="161">
        <v>9</v>
      </c>
      <c r="AL213" s="268">
        <v>3</v>
      </c>
      <c r="AQ213" s="179"/>
      <c r="AR213" s="240">
        <v>3</v>
      </c>
      <c r="AS213" s="241" t="s">
        <v>3</v>
      </c>
      <c r="AT213" s="241">
        <v>4</v>
      </c>
      <c r="AU213" s="241" t="s">
        <v>306</v>
      </c>
      <c r="AV213" s="241"/>
      <c r="AW213" s="241" t="s">
        <v>314</v>
      </c>
      <c r="AX213" s="280"/>
      <c r="AY213" s="280"/>
      <c r="AZ213" s="280"/>
      <c r="BA213" s="280"/>
      <c r="BB213" s="280"/>
      <c r="BC213" s="280"/>
      <c r="BD213" s="242">
        <v>3</v>
      </c>
      <c r="BE213" s="242">
        <v>2</v>
      </c>
    </row>
    <row r="214" spans="1:57" ht="42" customHeight="1" thickBot="1" thickTop="1">
      <c r="A214" s="261"/>
      <c r="B214" s="136"/>
      <c r="C214" s="192" t="s">
        <v>311</v>
      </c>
      <c r="D214" s="220" t="s">
        <v>301</v>
      </c>
      <c r="E214" s="221" t="s">
        <v>301</v>
      </c>
      <c r="F214" s="222" t="s">
        <v>301</v>
      </c>
      <c r="G214" s="222" t="s">
        <v>301</v>
      </c>
      <c r="H214" s="223" t="s">
        <v>301</v>
      </c>
      <c r="I214" s="213"/>
      <c r="J214" s="213"/>
      <c r="K214" s="213"/>
      <c r="L214" s="213"/>
      <c r="M214" s="213"/>
      <c r="N214" s="214"/>
      <c r="O214" s="215"/>
      <c r="P214" s="216"/>
      <c r="Q214" s="216"/>
      <c r="R214" s="217"/>
      <c r="S214" s="214"/>
      <c r="T214" s="215"/>
      <c r="U214" s="216"/>
      <c r="V214" s="216"/>
      <c r="W214" s="217"/>
      <c r="X214" s="214"/>
      <c r="Y214" s="215"/>
      <c r="Z214" s="216"/>
      <c r="AA214" s="216"/>
      <c r="AB214" s="218"/>
      <c r="AC214" s="214"/>
      <c r="AD214" s="215"/>
      <c r="AE214" s="216"/>
      <c r="AF214" s="216"/>
      <c r="AG214" s="218"/>
      <c r="AH214" s="267"/>
      <c r="AI214" s="157"/>
      <c r="AJ214" s="158"/>
      <c r="AK214" s="159"/>
      <c r="AL214" s="269"/>
      <c r="AQ214" s="179"/>
      <c r="AR214" s="249">
        <v>4</v>
      </c>
      <c r="AS214" s="243" t="s">
        <v>3</v>
      </c>
      <c r="AT214" s="243">
        <v>6</v>
      </c>
      <c r="AU214" s="243" t="s">
        <v>314</v>
      </c>
      <c r="AV214" s="243"/>
      <c r="AW214" s="243" t="s">
        <v>317</v>
      </c>
      <c r="AX214" s="244"/>
      <c r="AY214" s="244"/>
      <c r="AZ214" s="244"/>
      <c r="BA214" s="244"/>
      <c r="BB214" s="244"/>
      <c r="BC214" s="244"/>
      <c r="BD214" s="245">
        <v>3</v>
      </c>
      <c r="BE214" s="245">
        <v>1</v>
      </c>
    </row>
    <row r="215" spans="1:57" ht="42" customHeight="1">
      <c r="A215" s="260">
        <v>3</v>
      </c>
      <c r="B215" s="135">
        <v>5</v>
      </c>
      <c r="C215" s="191" t="s">
        <v>306</v>
      </c>
      <c r="D215" s="277">
        <v>0</v>
      </c>
      <c r="E215" s="275" t="s">
        <v>301</v>
      </c>
      <c r="F215" s="219" t="s">
        <v>2</v>
      </c>
      <c r="G215" s="275">
        <v>3</v>
      </c>
      <c r="H215" s="276" t="s">
        <v>301</v>
      </c>
      <c r="I215" s="277">
        <v>1</v>
      </c>
      <c r="J215" s="275" t="s">
        <v>301</v>
      </c>
      <c r="K215" s="219" t="s">
        <v>2</v>
      </c>
      <c r="L215" s="275">
        <v>3</v>
      </c>
      <c r="M215" s="276" t="s">
        <v>301</v>
      </c>
      <c r="N215" s="271"/>
      <c r="O215" s="265"/>
      <c r="P215" s="211"/>
      <c r="Q215" s="265"/>
      <c r="R215" s="279"/>
      <c r="S215" s="272">
        <v>3</v>
      </c>
      <c r="T215" s="273"/>
      <c r="U215" s="212" t="s">
        <v>2</v>
      </c>
      <c r="V215" s="273">
        <v>2</v>
      </c>
      <c r="W215" s="274"/>
      <c r="X215" s="272">
        <v>1</v>
      </c>
      <c r="Y215" s="273"/>
      <c r="Z215" s="212" t="s">
        <v>2</v>
      </c>
      <c r="AA215" s="273">
        <v>3</v>
      </c>
      <c r="AB215" s="274"/>
      <c r="AC215" s="272">
        <v>1</v>
      </c>
      <c r="AD215" s="273"/>
      <c r="AE215" s="212" t="s">
        <v>2</v>
      </c>
      <c r="AF215" s="273">
        <v>3</v>
      </c>
      <c r="AG215" s="274"/>
      <c r="AH215" s="266">
        <v>6</v>
      </c>
      <c r="AI215" s="160">
        <v>6</v>
      </c>
      <c r="AJ215" s="156" t="s">
        <v>2</v>
      </c>
      <c r="AK215" s="161">
        <v>14</v>
      </c>
      <c r="AL215" s="268">
        <v>6</v>
      </c>
      <c r="AQ215" s="179"/>
      <c r="AR215" s="207">
        <v>3</v>
      </c>
      <c r="AS215" s="208" t="s">
        <v>3</v>
      </c>
      <c r="AT215" s="208">
        <v>5</v>
      </c>
      <c r="AU215" s="208" t="s">
        <v>306</v>
      </c>
      <c r="AV215" s="208"/>
      <c r="AW215" s="208" t="s">
        <v>319</v>
      </c>
      <c r="AX215" s="209"/>
      <c r="AY215" s="209"/>
      <c r="AZ215" s="209"/>
      <c r="BA215" s="209"/>
      <c r="BB215" s="209"/>
      <c r="BC215" s="209"/>
      <c r="BD215" s="235">
        <v>1</v>
      </c>
      <c r="BE215" s="235">
        <v>3</v>
      </c>
    </row>
    <row r="216" spans="1:57" ht="42" customHeight="1" thickBot="1">
      <c r="A216" s="261"/>
      <c r="B216" s="136"/>
      <c r="C216" s="192" t="s">
        <v>310</v>
      </c>
      <c r="D216" s="220" t="s">
        <v>301</v>
      </c>
      <c r="E216" s="221" t="s">
        <v>301</v>
      </c>
      <c r="F216" s="222" t="s">
        <v>301</v>
      </c>
      <c r="G216" s="222" t="s">
        <v>301</v>
      </c>
      <c r="H216" s="223" t="s">
        <v>301</v>
      </c>
      <c r="I216" s="220" t="s">
        <v>301</v>
      </c>
      <c r="J216" s="221" t="s">
        <v>301</v>
      </c>
      <c r="K216" s="222" t="s">
        <v>301</v>
      </c>
      <c r="L216" s="222" t="s">
        <v>301</v>
      </c>
      <c r="M216" s="223" t="s">
        <v>301</v>
      </c>
      <c r="N216" s="213"/>
      <c r="O216" s="213"/>
      <c r="P216" s="213"/>
      <c r="Q216" s="213"/>
      <c r="R216" s="213"/>
      <c r="S216" s="214"/>
      <c r="T216" s="215"/>
      <c r="U216" s="216"/>
      <c r="V216" s="216"/>
      <c r="W216" s="217"/>
      <c r="X216" s="214"/>
      <c r="Y216" s="215"/>
      <c r="Z216" s="216"/>
      <c r="AA216" s="216"/>
      <c r="AB216" s="218"/>
      <c r="AC216" s="214"/>
      <c r="AD216" s="215"/>
      <c r="AE216" s="216"/>
      <c r="AF216" s="216"/>
      <c r="AG216" s="218"/>
      <c r="AH216" s="267"/>
      <c r="AI216" s="157"/>
      <c r="AJ216" s="158"/>
      <c r="AK216" s="159"/>
      <c r="AL216" s="269"/>
      <c r="AQ216" s="179"/>
      <c r="AR216" s="246">
        <v>1</v>
      </c>
      <c r="AS216" s="247" t="s">
        <v>3</v>
      </c>
      <c r="AT216" s="247">
        <v>2</v>
      </c>
      <c r="AU216" s="247" t="s">
        <v>303</v>
      </c>
      <c r="AV216" s="247"/>
      <c r="AW216" s="247" t="s">
        <v>307</v>
      </c>
      <c r="AX216" s="259"/>
      <c r="AY216" s="259"/>
      <c r="AZ216" s="259"/>
      <c r="BA216" s="259"/>
      <c r="BB216" s="259"/>
      <c r="BC216" s="259"/>
      <c r="BD216" s="248">
        <v>3</v>
      </c>
      <c r="BE216" s="248">
        <v>0</v>
      </c>
    </row>
    <row r="217" spans="1:57" ht="42" customHeight="1" thickTop="1">
      <c r="A217" s="260">
        <v>4</v>
      </c>
      <c r="B217" s="135">
        <v>2</v>
      </c>
      <c r="C217" s="191" t="s">
        <v>314</v>
      </c>
      <c r="D217" s="277">
        <v>0</v>
      </c>
      <c r="E217" s="275" t="s">
        <v>301</v>
      </c>
      <c r="F217" s="219" t="s">
        <v>2</v>
      </c>
      <c r="G217" s="275">
        <v>3</v>
      </c>
      <c r="H217" s="276" t="s">
        <v>301</v>
      </c>
      <c r="I217" s="277">
        <v>3</v>
      </c>
      <c r="J217" s="275" t="s">
        <v>301</v>
      </c>
      <c r="K217" s="219" t="s">
        <v>2</v>
      </c>
      <c r="L217" s="275">
        <v>2</v>
      </c>
      <c r="M217" s="276" t="s">
        <v>301</v>
      </c>
      <c r="N217" s="277">
        <v>2</v>
      </c>
      <c r="O217" s="275" t="s">
        <v>301</v>
      </c>
      <c r="P217" s="219" t="s">
        <v>2</v>
      </c>
      <c r="Q217" s="275">
        <v>3</v>
      </c>
      <c r="R217" s="276" t="s">
        <v>301</v>
      </c>
      <c r="S217" s="271"/>
      <c r="T217" s="265"/>
      <c r="U217" s="224"/>
      <c r="V217" s="265"/>
      <c r="W217" s="279"/>
      <c r="X217" s="272">
        <v>3</v>
      </c>
      <c r="Y217" s="273"/>
      <c r="Z217" s="212" t="s">
        <v>2</v>
      </c>
      <c r="AA217" s="273">
        <v>1</v>
      </c>
      <c r="AB217" s="274"/>
      <c r="AC217" s="272">
        <v>3</v>
      </c>
      <c r="AD217" s="273"/>
      <c r="AE217" s="212" t="s">
        <v>2</v>
      </c>
      <c r="AF217" s="273">
        <v>1</v>
      </c>
      <c r="AG217" s="274"/>
      <c r="AH217" s="266">
        <v>8</v>
      </c>
      <c r="AI217" s="160">
        <v>11</v>
      </c>
      <c r="AJ217" s="156" t="s">
        <v>2</v>
      </c>
      <c r="AK217" s="161">
        <v>10</v>
      </c>
      <c r="AL217" s="268">
        <v>2</v>
      </c>
      <c r="AQ217" s="179"/>
      <c r="AR217" s="249">
        <v>2</v>
      </c>
      <c r="AS217" s="243" t="s">
        <v>3</v>
      </c>
      <c r="AT217" s="243">
        <v>6</v>
      </c>
      <c r="AU217" s="243" t="s">
        <v>307</v>
      </c>
      <c r="AV217" s="243"/>
      <c r="AW217" s="243" t="s">
        <v>317</v>
      </c>
      <c r="AX217" s="250"/>
      <c r="AY217" s="250"/>
      <c r="AZ217" s="250"/>
      <c r="BA217" s="250"/>
      <c r="BB217" s="250"/>
      <c r="BC217" s="250"/>
      <c r="BD217" s="245">
        <v>3</v>
      </c>
      <c r="BE217" s="245">
        <v>2</v>
      </c>
    </row>
    <row r="218" spans="1:57" ht="42" customHeight="1" thickBot="1">
      <c r="A218" s="261"/>
      <c r="B218" s="136"/>
      <c r="C218" s="192" t="s">
        <v>311</v>
      </c>
      <c r="D218" s="220" t="s">
        <v>301</v>
      </c>
      <c r="E218" s="221" t="s">
        <v>301</v>
      </c>
      <c r="F218" s="222" t="s">
        <v>301</v>
      </c>
      <c r="G218" s="222" t="s">
        <v>301</v>
      </c>
      <c r="H218" s="223" t="s">
        <v>301</v>
      </c>
      <c r="I218" s="220" t="s">
        <v>301</v>
      </c>
      <c r="J218" s="221" t="s">
        <v>301</v>
      </c>
      <c r="K218" s="222" t="s">
        <v>301</v>
      </c>
      <c r="L218" s="222" t="s">
        <v>301</v>
      </c>
      <c r="M218" s="223" t="s">
        <v>301</v>
      </c>
      <c r="N218" s="220" t="s">
        <v>301</v>
      </c>
      <c r="O218" s="221" t="s">
        <v>301</v>
      </c>
      <c r="P218" s="222" t="s">
        <v>301</v>
      </c>
      <c r="Q218" s="222" t="s">
        <v>301</v>
      </c>
      <c r="R218" s="223" t="s">
        <v>301</v>
      </c>
      <c r="S218" s="225"/>
      <c r="T218" s="226"/>
      <c r="U218" s="226"/>
      <c r="V218" s="226"/>
      <c r="W218" s="227"/>
      <c r="X218" s="214"/>
      <c r="Y218" s="215"/>
      <c r="Z218" s="216"/>
      <c r="AA218" s="216"/>
      <c r="AB218" s="218"/>
      <c r="AC218" s="214"/>
      <c r="AD218" s="215"/>
      <c r="AE218" s="216"/>
      <c r="AF218" s="216"/>
      <c r="AG218" s="218"/>
      <c r="AH218" s="267"/>
      <c r="AI218" s="157"/>
      <c r="AJ218" s="158"/>
      <c r="AK218" s="159"/>
      <c r="AL218" s="269"/>
      <c r="AQ218" s="179"/>
      <c r="AR218" s="237">
        <v>1</v>
      </c>
      <c r="AS218" s="238" t="s">
        <v>3</v>
      </c>
      <c r="AT218" s="238">
        <v>3</v>
      </c>
      <c r="AU218" s="238" t="s">
        <v>303</v>
      </c>
      <c r="AV218" s="238"/>
      <c r="AW218" s="238" t="s">
        <v>306</v>
      </c>
      <c r="AX218" s="278"/>
      <c r="AY218" s="278"/>
      <c r="AZ218" s="278"/>
      <c r="BA218" s="278"/>
      <c r="BB218" s="278"/>
      <c r="BC218" s="278"/>
      <c r="BD218" s="236">
        <v>3</v>
      </c>
      <c r="BE218" s="236">
        <v>0</v>
      </c>
    </row>
    <row r="219" spans="1:57" ht="42" customHeight="1" thickBot="1">
      <c r="A219" s="260">
        <v>5</v>
      </c>
      <c r="B219" s="135">
        <v>7</v>
      </c>
      <c r="C219" s="189" t="s">
        <v>319</v>
      </c>
      <c r="D219" s="277">
        <v>1</v>
      </c>
      <c r="E219" s="275" t="s">
        <v>301</v>
      </c>
      <c r="F219" s="219" t="s">
        <v>2</v>
      </c>
      <c r="G219" s="275">
        <v>3</v>
      </c>
      <c r="H219" s="276" t="s">
        <v>301</v>
      </c>
      <c r="I219" s="277">
        <v>0</v>
      </c>
      <c r="J219" s="275" t="s">
        <v>301</v>
      </c>
      <c r="K219" s="219" t="s">
        <v>2</v>
      </c>
      <c r="L219" s="275">
        <v>3</v>
      </c>
      <c r="M219" s="276" t="s">
        <v>301</v>
      </c>
      <c r="N219" s="277">
        <v>3</v>
      </c>
      <c r="O219" s="275" t="s">
        <v>301</v>
      </c>
      <c r="P219" s="219" t="s">
        <v>2</v>
      </c>
      <c r="Q219" s="275">
        <v>1</v>
      </c>
      <c r="R219" s="276" t="s">
        <v>301</v>
      </c>
      <c r="S219" s="277">
        <v>1</v>
      </c>
      <c r="T219" s="275" t="s">
        <v>301</v>
      </c>
      <c r="U219" s="219" t="s">
        <v>2</v>
      </c>
      <c r="V219" s="275">
        <v>3</v>
      </c>
      <c r="W219" s="276" t="s">
        <v>301</v>
      </c>
      <c r="X219" s="271"/>
      <c r="Y219" s="265"/>
      <c r="Z219" s="224"/>
      <c r="AA219" s="265"/>
      <c r="AB219" s="265"/>
      <c r="AC219" s="272">
        <v>3</v>
      </c>
      <c r="AD219" s="273"/>
      <c r="AE219" s="212" t="s">
        <v>2</v>
      </c>
      <c r="AF219" s="273">
        <v>0</v>
      </c>
      <c r="AG219" s="274"/>
      <c r="AH219" s="266">
        <v>7</v>
      </c>
      <c r="AI219" s="160">
        <v>8</v>
      </c>
      <c r="AJ219" s="156" t="s">
        <v>2</v>
      </c>
      <c r="AK219" s="161">
        <v>10</v>
      </c>
      <c r="AL219" s="268">
        <v>4</v>
      </c>
      <c r="AQ219" s="7"/>
      <c r="AR219" s="240">
        <v>4</v>
      </c>
      <c r="AS219" s="241" t="s">
        <v>3</v>
      </c>
      <c r="AT219" s="241">
        <v>5</v>
      </c>
      <c r="AU219" s="241" t="s">
        <v>314</v>
      </c>
      <c r="AV219" s="241"/>
      <c r="AW219" s="241" t="s">
        <v>319</v>
      </c>
      <c r="AX219" s="262"/>
      <c r="AY219" s="262"/>
      <c r="AZ219" s="262"/>
      <c r="BA219" s="262"/>
      <c r="BB219" s="262"/>
      <c r="BC219" s="252"/>
      <c r="BD219" s="242">
        <v>3</v>
      </c>
      <c r="BE219" s="242">
        <v>1</v>
      </c>
    </row>
    <row r="220" spans="1:57" ht="42" customHeight="1" thickBot="1" thickTop="1">
      <c r="A220" s="261"/>
      <c r="B220" s="136"/>
      <c r="C220" s="190" t="s">
        <v>310</v>
      </c>
      <c r="D220" s="220" t="s">
        <v>301</v>
      </c>
      <c r="E220" s="221" t="s">
        <v>301</v>
      </c>
      <c r="F220" s="222" t="s">
        <v>301</v>
      </c>
      <c r="G220" s="222" t="s">
        <v>301</v>
      </c>
      <c r="H220" s="223" t="s">
        <v>301</v>
      </c>
      <c r="I220" s="220" t="s">
        <v>301</v>
      </c>
      <c r="J220" s="221" t="s">
        <v>301</v>
      </c>
      <c r="K220" s="222" t="s">
        <v>301</v>
      </c>
      <c r="L220" s="222" t="s">
        <v>301</v>
      </c>
      <c r="M220" s="223" t="s">
        <v>301</v>
      </c>
      <c r="N220" s="220" t="s">
        <v>301</v>
      </c>
      <c r="O220" s="221" t="s">
        <v>301</v>
      </c>
      <c r="P220" s="222" t="s">
        <v>301</v>
      </c>
      <c r="Q220" s="222" t="s">
        <v>301</v>
      </c>
      <c r="R220" s="223" t="s">
        <v>301</v>
      </c>
      <c r="S220" s="220" t="s">
        <v>301</v>
      </c>
      <c r="T220" s="221" t="s">
        <v>301</v>
      </c>
      <c r="U220" s="222" t="s">
        <v>301</v>
      </c>
      <c r="V220" s="222" t="s">
        <v>301</v>
      </c>
      <c r="W220" s="223" t="s">
        <v>301</v>
      </c>
      <c r="X220" s="225"/>
      <c r="Y220" s="226"/>
      <c r="Z220" s="226"/>
      <c r="AA220" s="226"/>
      <c r="AB220" s="226"/>
      <c r="AC220" s="214"/>
      <c r="AD220" s="215"/>
      <c r="AE220" s="216"/>
      <c r="AF220" s="216"/>
      <c r="AG220" s="218"/>
      <c r="AH220" s="267"/>
      <c r="AI220" s="157"/>
      <c r="AJ220" s="158"/>
      <c r="AK220" s="159"/>
      <c r="AL220" s="269"/>
      <c r="AQ220" s="7"/>
      <c r="AR220" s="249">
        <v>5</v>
      </c>
      <c r="AS220" s="243" t="s">
        <v>3</v>
      </c>
      <c r="AT220" s="243">
        <v>6</v>
      </c>
      <c r="AU220" s="243" t="s">
        <v>319</v>
      </c>
      <c r="AV220" s="243"/>
      <c r="AW220" s="243" t="s">
        <v>317</v>
      </c>
      <c r="AX220" s="258"/>
      <c r="AY220" s="258"/>
      <c r="AZ220" s="258"/>
      <c r="BA220" s="258"/>
      <c r="BB220" s="258"/>
      <c r="BC220" s="258"/>
      <c r="BD220" s="245">
        <v>3</v>
      </c>
      <c r="BE220" s="245">
        <v>0</v>
      </c>
    </row>
    <row r="221" spans="1:57" ht="42" customHeight="1">
      <c r="A221" s="260">
        <v>6</v>
      </c>
      <c r="B221" s="135">
        <v>3</v>
      </c>
      <c r="C221" s="191" t="s">
        <v>317</v>
      </c>
      <c r="D221" s="277">
        <v>0</v>
      </c>
      <c r="E221" s="275" t="s">
        <v>301</v>
      </c>
      <c r="F221" s="219" t="s">
        <v>2</v>
      </c>
      <c r="G221" s="275">
        <v>3</v>
      </c>
      <c r="H221" s="276" t="s">
        <v>301</v>
      </c>
      <c r="I221" s="277">
        <v>2</v>
      </c>
      <c r="J221" s="275" t="s">
        <v>301</v>
      </c>
      <c r="K221" s="219" t="s">
        <v>2</v>
      </c>
      <c r="L221" s="275">
        <v>3</v>
      </c>
      <c r="M221" s="276" t="s">
        <v>301</v>
      </c>
      <c r="N221" s="277">
        <v>3</v>
      </c>
      <c r="O221" s="275" t="s">
        <v>301</v>
      </c>
      <c r="P221" s="219" t="s">
        <v>2</v>
      </c>
      <c r="Q221" s="275">
        <v>1</v>
      </c>
      <c r="R221" s="276" t="s">
        <v>301</v>
      </c>
      <c r="S221" s="277">
        <v>1</v>
      </c>
      <c r="T221" s="275" t="s">
        <v>301</v>
      </c>
      <c r="U221" s="219" t="s">
        <v>2</v>
      </c>
      <c r="V221" s="275">
        <v>3</v>
      </c>
      <c r="W221" s="276" t="s">
        <v>301</v>
      </c>
      <c r="X221" s="277">
        <v>0</v>
      </c>
      <c r="Y221" s="275" t="s">
        <v>301</v>
      </c>
      <c r="Z221" s="219" t="s">
        <v>2</v>
      </c>
      <c r="AA221" s="275">
        <v>3</v>
      </c>
      <c r="AB221" s="276" t="s">
        <v>301</v>
      </c>
      <c r="AC221" s="271"/>
      <c r="AD221" s="265"/>
      <c r="AE221" s="224"/>
      <c r="AF221" s="265"/>
      <c r="AG221" s="265"/>
      <c r="AH221" s="266">
        <v>6</v>
      </c>
      <c r="AI221" s="160">
        <v>6</v>
      </c>
      <c r="AJ221" s="156" t="s">
        <v>2</v>
      </c>
      <c r="AK221" s="161">
        <v>13</v>
      </c>
      <c r="AL221" s="268">
        <v>5</v>
      </c>
      <c r="AQ221" s="7"/>
      <c r="AR221" s="237">
        <v>1</v>
      </c>
      <c r="AS221" s="238" t="s">
        <v>3</v>
      </c>
      <c r="AT221" s="238">
        <v>4</v>
      </c>
      <c r="AU221" s="238" t="s">
        <v>303</v>
      </c>
      <c r="AV221" s="238"/>
      <c r="AW221" s="238" t="s">
        <v>314</v>
      </c>
      <c r="AX221" s="239"/>
      <c r="AY221" s="239"/>
      <c r="AZ221" s="239"/>
      <c r="BA221" s="239"/>
      <c r="BB221" s="239"/>
      <c r="BC221" s="239"/>
      <c r="BD221" s="236">
        <v>3</v>
      </c>
      <c r="BE221" s="236">
        <v>0</v>
      </c>
    </row>
    <row r="222" spans="1:57" ht="42" customHeight="1" thickBot="1">
      <c r="A222" s="261"/>
      <c r="B222" s="136"/>
      <c r="C222" s="192" t="s">
        <v>313</v>
      </c>
      <c r="D222" s="220" t="s">
        <v>301</v>
      </c>
      <c r="E222" s="221" t="s">
        <v>301</v>
      </c>
      <c r="F222" s="222" t="s">
        <v>301</v>
      </c>
      <c r="G222" s="222" t="s">
        <v>301</v>
      </c>
      <c r="H222" s="223" t="s">
        <v>301</v>
      </c>
      <c r="I222" s="220" t="s">
        <v>301</v>
      </c>
      <c r="J222" s="221" t="s">
        <v>301</v>
      </c>
      <c r="K222" s="222" t="s">
        <v>301</v>
      </c>
      <c r="L222" s="222" t="s">
        <v>301</v>
      </c>
      <c r="M222" s="223" t="s">
        <v>301</v>
      </c>
      <c r="N222" s="220" t="s">
        <v>301</v>
      </c>
      <c r="O222" s="221" t="s">
        <v>301</v>
      </c>
      <c r="P222" s="222" t="s">
        <v>301</v>
      </c>
      <c r="Q222" s="222" t="s">
        <v>301</v>
      </c>
      <c r="R222" s="223" t="s">
        <v>301</v>
      </c>
      <c r="S222" s="220" t="s">
        <v>301</v>
      </c>
      <c r="T222" s="221" t="s">
        <v>301</v>
      </c>
      <c r="U222" s="222" t="s">
        <v>301</v>
      </c>
      <c r="V222" s="222" t="s">
        <v>301</v>
      </c>
      <c r="W222" s="223" t="s">
        <v>301</v>
      </c>
      <c r="X222" s="220" t="s">
        <v>301</v>
      </c>
      <c r="Y222" s="221" t="s">
        <v>301</v>
      </c>
      <c r="Z222" s="222" t="s">
        <v>301</v>
      </c>
      <c r="AA222" s="222" t="s">
        <v>301</v>
      </c>
      <c r="AB222" s="223" t="s">
        <v>301</v>
      </c>
      <c r="AC222" s="225"/>
      <c r="AD222" s="226"/>
      <c r="AE222" s="226"/>
      <c r="AF222" s="226"/>
      <c r="AG222" s="226"/>
      <c r="AH222" s="267"/>
      <c r="AI222" s="157"/>
      <c r="AJ222" s="158"/>
      <c r="AK222" s="159"/>
      <c r="AL222" s="269"/>
      <c r="AQ222" s="7"/>
      <c r="AR222" s="240">
        <v>2</v>
      </c>
      <c r="AS222" s="241" t="s">
        <v>3</v>
      </c>
      <c r="AT222" s="241">
        <v>3</v>
      </c>
      <c r="AU222" s="241" t="s">
        <v>307</v>
      </c>
      <c r="AV222" s="241"/>
      <c r="AW222" s="241" t="s">
        <v>306</v>
      </c>
      <c r="AX222" s="251"/>
      <c r="AY222" s="251"/>
      <c r="AZ222" s="251"/>
      <c r="BA222" s="251"/>
      <c r="BB222" s="251"/>
      <c r="BC222" s="251"/>
      <c r="BD222" s="242">
        <v>3</v>
      </c>
      <c r="BE222" s="242">
        <v>1</v>
      </c>
    </row>
    <row r="223" spans="1:57" ht="42" customHeight="1" thickTop="1">
      <c r="A223" s="90"/>
      <c r="B223" s="91"/>
      <c r="C223" s="198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200"/>
      <c r="AI223" s="201"/>
      <c r="AJ223" s="201"/>
      <c r="AK223" s="201"/>
      <c r="AL223" s="202"/>
      <c r="AQ223" s="7"/>
      <c r="AR223" s="249">
        <v>3</v>
      </c>
      <c r="AS223" s="243" t="s">
        <v>3</v>
      </c>
      <c r="AT223" s="243">
        <v>6</v>
      </c>
      <c r="AU223" s="243" t="s">
        <v>306</v>
      </c>
      <c r="AV223" s="243"/>
      <c r="AW223" s="243" t="s">
        <v>317</v>
      </c>
      <c r="AX223" s="253"/>
      <c r="AY223" s="253"/>
      <c r="AZ223" s="253"/>
      <c r="BA223" s="253"/>
      <c r="BB223" s="253"/>
      <c r="BC223" s="253"/>
      <c r="BD223" s="245">
        <v>1</v>
      </c>
      <c r="BE223" s="245">
        <v>3</v>
      </c>
    </row>
    <row r="224" spans="1:57" ht="42" customHeight="1">
      <c r="A224" s="90"/>
      <c r="B224" s="91"/>
      <c r="C224" s="198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200"/>
      <c r="AI224" s="201"/>
      <c r="AJ224" s="201"/>
      <c r="AK224" s="201"/>
      <c r="AL224" s="202"/>
      <c r="AQ224" s="7"/>
      <c r="AR224" s="237">
        <v>2</v>
      </c>
      <c r="AS224" s="238" t="s">
        <v>3</v>
      </c>
      <c r="AT224" s="238">
        <v>4</v>
      </c>
      <c r="AU224" s="238" t="s">
        <v>307</v>
      </c>
      <c r="AV224" s="238"/>
      <c r="AW224" s="238" t="s">
        <v>314</v>
      </c>
      <c r="AX224" s="239"/>
      <c r="AY224" s="239"/>
      <c r="AZ224" s="239"/>
      <c r="BA224" s="239"/>
      <c r="BB224" s="239"/>
      <c r="BC224" s="239"/>
      <c r="BD224" s="236">
        <v>2</v>
      </c>
      <c r="BE224" s="236">
        <v>3</v>
      </c>
    </row>
    <row r="225" spans="1:57" ht="42" customHeight="1" thickBot="1">
      <c r="A225" s="90"/>
      <c r="B225" s="91"/>
      <c r="C225" s="198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200"/>
      <c r="AI225" s="201"/>
      <c r="AJ225" s="201"/>
      <c r="AK225" s="201"/>
      <c r="AL225" s="202"/>
      <c r="AQ225" s="7"/>
      <c r="AR225" s="240">
        <v>1</v>
      </c>
      <c r="AS225" s="241" t="s">
        <v>3</v>
      </c>
      <c r="AT225" s="241">
        <v>5</v>
      </c>
      <c r="AU225" s="241" t="s">
        <v>303</v>
      </c>
      <c r="AV225" s="241"/>
      <c r="AW225" s="241" t="s">
        <v>319</v>
      </c>
      <c r="AX225" s="251"/>
      <c r="AY225" s="251"/>
      <c r="AZ225" s="251"/>
      <c r="BA225" s="251"/>
      <c r="BB225" s="251"/>
      <c r="BC225" s="251"/>
      <c r="BD225" s="242">
        <v>3</v>
      </c>
      <c r="BE225" s="242">
        <v>1</v>
      </c>
    </row>
    <row r="226" spans="2:55" ht="42" customHeight="1" thickBot="1" thickTop="1">
      <c r="B226" s="290" t="s">
        <v>211</v>
      </c>
      <c r="C226" s="290"/>
      <c r="D226" s="3" t="s">
        <v>36</v>
      </c>
      <c r="N226" s="255" t="s">
        <v>209</v>
      </c>
      <c r="S226" s="256" t="s">
        <v>84</v>
      </c>
      <c r="AK226" s="79"/>
      <c r="AQ226" s="7"/>
      <c r="AR226" s="230"/>
      <c r="AS226" s="230"/>
      <c r="AT226" s="230"/>
      <c r="AX226" s="209"/>
      <c r="AY226" s="209"/>
      <c r="AZ226" s="209"/>
      <c r="BA226" s="209"/>
      <c r="BB226" s="209"/>
      <c r="BC226" s="209"/>
    </row>
    <row r="227" spans="1:57" ht="42" customHeight="1" thickBot="1">
      <c r="A227" s="80"/>
      <c r="B227" s="81" t="s">
        <v>65</v>
      </c>
      <c r="C227" s="82"/>
      <c r="D227" s="285">
        <v>1</v>
      </c>
      <c r="E227" s="286"/>
      <c r="F227" s="286"/>
      <c r="G227" s="286"/>
      <c r="H227" s="291"/>
      <c r="I227" s="285">
        <v>2</v>
      </c>
      <c r="J227" s="286"/>
      <c r="K227" s="286"/>
      <c r="L227" s="286"/>
      <c r="M227" s="291"/>
      <c r="N227" s="285">
        <v>3</v>
      </c>
      <c r="O227" s="286"/>
      <c r="P227" s="286"/>
      <c r="Q227" s="286"/>
      <c r="R227" s="291"/>
      <c r="S227" s="285">
        <v>4</v>
      </c>
      <c r="T227" s="286"/>
      <c r="U227" s="286"/>
      <c r="V227" s="286"/>
      <c r="W227" s="291"/>
      <c r="X227" s="285">
        <v>5</v>
      </c>
      <c r="Y227" s="286"/>
      <c r="Z227" s="286"/>
      <c r="AA227" s="286"/>
      <c r="AB227" s="286"/>
      <c r="AC227" s="285">
        <v>6</v>
      </c>
      <c r="AD227" s="286"/>
      <c r="AE227" s="286"/>
      <c r="AF227" s="286"/>
      <c r="AG227" s="286"/>
      <c r="AH227" s="197" t="s">
        <v>45</v>
      </c>
      <c r="AI227" s="287" t="s">
        <v>46</v>
      </c>
      <c r="AJ227" s="288"/>
      <c r="AK227" s="289"/>
      <c r="AL227" s="84" t="s">
        <v>47</v>
      </c>
      <c r="AQ227" s="234" t="s">
        <v>48</v>
      </c>
      <c r="AU227" s="283" t="s">
        <v>1</v>
      </c>
      <c r="AV227" s="283"/>
      <c r="AW227" s="283"/>
      <c r="AX227" s="284"/>
      <c r="AY227" s="284"/>
      <c r="AZ227" s="284"/>
      <c r="BA227" s="284"/>
      <c r="BB227" s="284"/>
      <c r="BC227" s="284"/>
      <c r="BD227" s="206" t="s">
        <v>167</v>
      </c>
      <c r="BE227" s="206" t="s">
        <v>167</v>
      </c>
    </row>
    <row r="228" spans="1:57" ht="42" customHeight="1">
      <c r="A228" s="260">
        <v>1</v>
      </c>
      <c r="B228" s="135">
        <v>8</v>
      </c>
      <c r="C228" s="189" t="s">
        <v>309</v>
      </c>
      <c r="D228" s="271"/>
      <c r="E228" s="265"/>
      <c r="F228" s="211"/>
      <c r="G228" s="265"/>
      <c r="H228" s="265"/>
      <c r="I228" s="272">
        <v>3</v>
      </c>
      <c r="J228" s="273"/>
      <c r="K228" s="212" t="s">
        <v>2</v>
      </c>
      <c r="L228" s="273">
        <v>1</v>
      </c>
      <c r="M228" s="274"/>
      <c r="N228" s="272">
        <v>3</v>
      </c>
      <c r="O228" s="273"/>
      <c r="P228" s="212" t="s">
        <v>2</v>
      </c>
      <c r="Q228" s="273">
        <v>0</v>
      </c>
      <c r="R228" s="274"/>
      <c r="S228" s="272">
        <v>0</v>
      </c>
      <c r="T228" s="273"/>
      <c r="U228" s="212" t="s">
        <v>2</v>
      </c>
      <c r="V228" s="273">
        <v>3</v>
      </c>
      <c r="W228" s="274"/>
      <c r="X228" s="272">
        <v>3</v>
      </c>
      <c r="Y228" s="273"/>
      <c r="Z228" s="212" t="s">
        <v>2</v>
      </c>
      <c r="AA228" s="273">
        <v>2</v>
      </c>
      <c r="AB228" s="274"/>
      <c r="AC228" s="272">
        <v>2</v>
      </c>
      <c r="AD228" s="273"/>
      <c r="AE228" s="212" t="s">
        <v>2</v>
      </c>
      <c r="AF228" s="273">
        <v>3</v>
      </c>
      <c r="AG228" s="274"/>
      <c r="AH228" s="266">
        <v>8</v>
      </c>
      <c r="AI228" s="160">
        <v>11</v>
      </c>
      <c r="AJ228" s="156" t="s">
        <v>2</v>
      </c>
      <c r="AK228" s="161">
        <v>9</v>
      </c>
      <c r="AL228" s="268">
        <v>9</v>
      </c>
      <c r="AQ228" s="179"/>
      <c r="AR228" s="207">
        <v>1</v>
      </c>
      <c r="AS228" s="208" t="s">
        <v>3</v>
      </c>
      <c r="AT228" s="208">
        <v>6</v>
      </c>
      <c r="AU228" s="208" t="s">
        <v>309</v>
      </c>
      <c r="AV228" s="208"/>
      <c r="AW228" s="208" t="s">
        <v>315</v>
      </c>
      <c r="AX228" s="281"/>
      <c r="AY228" s="281"/>
      <c r="AZ228" s="281"/>
      <c r="BA228" s="281"/>
      <c r="BB228" s="281"/>
      <c r="BC228" s="210"/>
      <c r="BD228" s="235">
        <v>2</v>
      </c>
      <c r="BE228" s="235">
        <v>3</v>
      </c>
    </row>
    <row r="229" spans="1:57" ht="42" customHeight="1" thickBot="1">
      <c r="A229" s="261"/>
      <c r="B229" s="136"/>
      <c r="C229" s="190" t="s">
        <v>312</v>
      </c>
      <c r="D229" s="213"/>
      <c r="E229" s="213"/>
      <c r="F229" s="213"/>
      <c r="G229" s="213"/>
      <c r="H229" s="213"/>
      <c r="I229" s="232"/>
      <c r="J229" s="233"/>
      <c r="K229" s="216"/>
      <c r="L229" s="216"/>
      <c r="M229" s="217"/>
      <c r="N229" s="214"/>
      <c r="O229" s="215"/>
      <c r="P229" s="216"/>
      <c r="Q229" s="216"/>
      <c r="R229" s="217"/>
      <c r="S229" s="214"/>
      <c r="T229" s="215"/>
      <c r="U229" s="216"/>
      <c r="V229" s="216"/>
      <c r="W229" s="217"/>
      <c r="X229" s="214"/>
      <c r="Y229" s="215"/>
      <c r="Z229" s="216"/>
      <c r="AA229" s="216"/>
      <c r="AB229" s="218"/>
      <c r="AC229" s="214"/>
      <c r="AD229" s="215"/>
      <c r="AE229" s="216"/>
      <c r="AF229" s="216"/>
      <c r="AG229" s="218"/>
      <c r="AH229" s="267"/>
      <c r="AI229" s="157"/>
      <c r="AJ229" s="158"/>
      <c r="AK229" s="159"/>
      <c r="AL229" s="269"/>
      <c r="AQ229" s="179"/>
      <c r="AR229" s="237">
        <v>2</v>
      </c>
      <c r="AS229" s="238" t="s">
        <v>3</v>
      </c>
      <c r="AT229" s="238">
        <v>5</v>
      </c>
      <c r="AU229" s="238" t="s">
        <v>308</v>
      </c>
      <c r="AV229" s="238"/>
      <c r="AW229" s="238" t="s">
        <v>318</v>
      </c>
      <c r="AX229" s="278"/>
      <c r="AY229" s="278"/>
      <c r="AZ229" s="278"/>
      <c r="BA229" s="278"/>
      <c r="BB229" s="278"/>
      <c r="BC229" s="278"/>
      <c r="BD229" s="236">
        <v>3</v>
      </c>
      <c r="BE229" s="236">
        <v>0</v>
      </c>
    </row>
    <row r="230" spans="1:57" ht="42" customHeight="1" thickBot="1">
      <c r="A230" s="260">
        <v>2</v>
      </c>
      <c r="B230" s="135">
        <v>9</v>
      </c>
      <c r="C230" s="191" t="s">
        <v>308</v>
      </c>
      <c r="D230" s="277">
        <v>1</v>
      </c>
      <c r="E230" s="275" t="s">
        <v>301</v>
      </c>
      <c r="F230" s="219" t="s">
        <v>2</v>
      </c>
      <c r="G230" s="275">
        <v>3</v>
      </c>
      <c r="H230" s="276" t="s">
        <v>301</v>
      </c>
      <c r="I230" s="271"/>
      <c r="J230" s="265"/>
      <c r="K230" s="211"/>
      <c r="L230" s="265"/>
      <c r="M230" s="279"/>
      <c r="N230" s="272">
        <v>2</v>
      </c>
      <c r="O230" s="273"/>
      <c r="P230" s="212" t="s">
        <v>2</v>
      </c>
      <c r="Q230" s="273">
        <v>3</v>
      </c>
      <c r="R230" s="274"/>
      <c r="S230" s="272">
        <v>0</v>
      </c>
      <c r="T230" s="273"/>
      <c r="U230" s="212" t="s">
        <v>2</v>
      </c>
      <c r="V230" s="273">
        <v>3</v>
      </c>
      <c r="W230" s="274"/>
      <c r="X230" s="272">
        <v>3</v>
      </c>
      <c r="Y230" s="273"/>
      <c r="Z230" s="212" t="s">
        <v>2</v>
      </c>
      <c r="AA230" s="273">
        <v>0</v>
      </c>
      <c r="AB230" s="274"/>
      <c r="AC230" s="272">
        <v>1</v>
      </c>
      <c r="AD230" s="273"/>
      <c r="AE230" s="212" t="s">
        <v>2</v>
      </c>
      <c r="AF230" s="273">
        <v>3</v>
      </c>
      <c r="AG230" s="274"/>
      <c r="AH230" s="266">
        <v>6</v>
      </c>
      <c r="AI230" s="160">
        <v>7</v>
      </c>
      <c r="AJ230" s="156" t="s">
        <v>2</v>
      </c>
      <c r="AK230" s="161">
        <v>12</v>
      </c>
      <c r="AL230" s="268">
        <v>12</v>
      </c>
      <c r="AQ230" s="179"/>
      <c r="AR230" s="240">
        <v>3</v>
      </c>
      <c r="AS230" s="241" t="s">
        <v>3</v>
      </c>
      <c r="AT230" s="241">
        <v>4</v>
      </c>
      <c r="AU230" s="241" t="s">
        <v>304</v>
      </c>
      <c r="AV230" s="241"/>
      <c r="AW230" s="241" t="s">
        <v>316</v>
      </c>
      <c r="AX230" s="280"/>
      <c r="AY230" s="280"/>
      <c r="AZ230" s="280"/>
      <c r="BA230" s="280"/>
      <c r="BB230" s="280"/>
      <c r="BC230" s="280"/>
      <c r="BD230" s="242">
        <v>0</v>
      </c>
      <c r="BE230" s="242">
        <v>3</v>
      </c>
    </row>
    <row r="231" spans="1:57" ht="42" customHeight="1" thickBot="1" thickTop="1">
      <c r="A231" s="261"/>
      <c r="B231" s="136"/>
      <c r="C231" s="192" t="s">
        <v>311</v>
      </c>
      <c r="D231" s="220" t="s">
        <v>301</v>
      </c>
      <c r="E231" s="221" t="s">
        <v>301</v>
      </c>
      <c r="F231" s="222" t="s">
        <v>301</v>
      </c>
      <c r="G231" s="222" t="s">
        <v>301</v>
      </c>
      <c r="H231" s="223" t="s">
        <v>301</v>
      </c>
      <c r="I231" s="213"/>
      <c r="J231" s="213"/>
      <c r="K231" s="213"/>
      <c r="L231" s="213"/>
      <c r="M231" s="213"/>
      <c r="N231" s="214"/>
      <c r="O231" s="215"/>
      <c r="P231" s="216"/>
      <c r="Q231" s="216"/>
      <c r="R231" s="217"/>
      <c r="S231" s="214"/>
      <c r="T231" s="215"/>
      <c r="U231" s="216"/>
      <c r="V231" s="216"/>
      <c r="W231" s="217"/>
      <c r="X231" s="214"/>
      <c r="Y231" s="215"/>
      <c r="Z231" s="216"/>
      <c r="AA231" s="216"/>
      <c r="AB231" s="218"/>
      <c r="AC231" s="214"/>
      <c r="AD231" s="215"/>
      <c r="AE231" s="216"/>
      <c r="AF231" s="216"/>
      <c r="AG231" s="218"/>
      <c r="AH231" s="267"/>
      <c r="AI231" s="157"/>
      <c r="AJ231" s="158"/>
      <c r="AK231" s="159"/>
      <c r="AL231" s="269"/>
      <c r="AQ231" s="179"/>
      <c r="AR231" s="249">
        <v>4</v>
      </c>
      <c r="AS231" s="243" t="s">
        <v>3</v>
      </c>
      <c r="AT231" s="243">
        <v>6</v>
      </c>
      <c r="AU231" s="243" t="s">
        <v>316</v>
      </c>
      <c r="AV231" s="243"/>
      <c r="AW231" s="243" t="s">
        <v>315</v>
      </c>
      <c r="AX231" s="244"/>
      <c r="AY231" s="244"/>
      <c r="AZ231" s="244"/>
      <c r="BA231" s="244"/>
      <c r="BB231" s="244"/>
      <c r="BC231" s="244"/>
      <c r="BD231" s="245">
        <v>3</v>
      </c>
      <c r="BE231" s="245">
        <v>1</v>
      </c>
    </row>
    <row r="232" spans="1:57" ht="42" customHeight="1">
      <c r="A232" s="260">
        <v>3</v>
      </c>
      <c r="B232" s="135">
        <v>12</v>
      </c>
      <c r="C232" s="191" t="s">
        <v>304</v>
      </c>
      <c r="D232" s="277">
        <v>0</v>
      </c>
      <c r="E232" s="275" t="s">
        <v>301</v>
      </c>
      <c r="F232" s="219" t="s">
        <v>2</v>
      </c>
      <c r="G232" s="275">
        <v>3</v>
      </c>
      <c r="H232" s="276" t="s">
        <v>301</v>
      </c>
      <c r="I232" s="277">
        <v>3</v>
      </c>
      <c r="J232" s="275" t="s">
        <v>301</v>
      </c>
      <c r="K232" s="219" t="s">
        <v>2</v>
      </c>
      <c r="L232" s="275">
        <v>2</v>
      </c>
      <c r="M232" s="276" t="s">
        <v>301</v>
      </c>
      <c r="N232" s="271"/>
      <c r="O232" s="265"/>
      <c r="P232" s="211"/>
      <c r="Q232" s="265"/>
      <c r="R232" s="279"/>
      <c r="S232" s="272">
        <v>0</v>
      </c>
      <c r="T232" s="273"/>
      <c r="U232" s="212" t="s">
        <v>2</v>
      </c>
      <c r="V232" s="273">
        <v>3</v>
      </c>
      <c r="W232" s="274"/>
      <c r="X232" s="272">
        <v>2</v>
      </c>
      <c r="Y232" s="273"/>
      <c r="Z232" s="212" t="s">
        <v>2</v>
      </c>
      <c r="AA232" s="273">
        <v>3</v>
      </c>
      <c r="AB232" s="274"/>
      <c r="AC232" s="272">
        <v>0</v>
      </c>
      <c r="AD232" s="273"/>
      <c r="AE232" s="212" t="s">
        <v>2</v>
      </c>
      <c r="AF232" s="273">
        <v>3</v>
      </c>
      <c r="AG232" s="274"/>
      <c r="AH232" s="266">
        <v>6</v>
      </c>
      <c r="AI232" s="160">
        <v>5</v>
      </c>
      <c r="AJ232" s="156" t="s">
        <v>2</v>
      </c>
      <c r="AK232" s="161">
        <v>14</v>
      </c>
      <c r="AL232" s="268">
        <v>11</v>
      </c>
      <c r="AQ232" s="179"/>
      <c r="AR232" s="207">
        <v>3</v>
      </c>
      <c r="AS232" s="208" t="s">
        <v>3</v>
      </c>
      <c r="AT232" s="208">
        <v>5</v>
      </c>
      <c r="AU232" s="208" t="s">
        <v>304</v>
      </c>
      <c r="AV232" s="208"/>
      <c r="AW232" s="208" t="s">
        <v>318</v>
      </c>
      <c r="AX232" s="209"/>
      <c r="AY232" s="209"/>
      <c r="AZ232" s="209"/>
      <c r="BA232" s="209"/>
      <c r="BB232" s="209"/>
      <c r="BC232" s="209"/>
      <c r="BD232" s="235">
        <v>2</v>
      </c>
      <c r="BE232" s="235">
        <v>3</v>
      </c>
    </row>
    <row r="233" spans="1:57" ht="42" customHeight="1" thickBot="1">
      <c r="A233" s="261"/>
      <c r="B233" s="136"/>
      <c r="C233" s="192" t="s">
        <v>313</v>
      </c>
      <c r="D233" s="220" t="s">
        <v>301</v>
      </c>
      <c r="E233" s="221" t="s">
        <v>301</v>
      </c>
      <c r="F233" s="222" t="s">
        <v>301</v>
      </c>
      <c r="G233" s="222" t="s">
        <v>301</v>
      </c>
      <c r="H233" s="223" t="s">
        <v>301</v>
      </c>
      <c r="I233" s="220" t="s">
        <v>301</v>
      </c>
      <c r="J233" s="221" t="s">
        <v>301</v>
      </c>
      <c r="K233" s="222" t="s">
        <v>301</v>
      </c>
      <c r="L233" s="222" t="s">
        <v>301</v>
      </c>
      <c r="M233" s="223" t="s">
        <v>301</v>
      </c>
      <c r="N233" s="213"/>
      <c r="O233" s="213"/>
      <c r="P233" s="213"/>
      <c r="Q233" s="213"/>
      <c r="R233" s="213"/>
      <c r="S233" s="214"/>
      <c r="T233" s="215"/>
      <c r="U233" s="216"/>
      <c r="V233" s="216"/>
      <c r="W233" s="217"/>
      <c r="X233" s="214"/>
      <c r="Y233" s="215"/>
      <c r="Z233" s="216"/>
      <c r="AA233" s="216"/>
      <c r="AB233" s="218"/>
      <c r="AC233" s="214"/>
      <c r="AD233" s="215"/>
      <c r="AE233" s="216"/>
      <c r="AF233" s="216"/>
      <c r="AG233" s="218"/>
      <c r="AH233" s="267"/>
      <c r="AI233" s="157"/>
      <c r="AJ233" s="158"/>
      <c r="AK233" s="159"/>
      <c r="AL233" s="269"/>
      <c r="AQ233" s="179"/>
      <c r="AR233" s="246">
        <v>1</v>
      </c>
      <c r="AS233" s="247" t="s">
        <v>3</v>
      </c>
      <c r="AT233" s="247">
        <v>2</v>
      </c>
      <c r="AU233" s="247" t="s">
        <v>309</v>
      </c>
      <c r="AV233" s="247"/>
      <c r="AW233" s="247" t="s">
        <v>308</v>
      </c>
      <c r="AX233" s="259"/>
      <c r="AY233" s="259"/>
      <c r="AZ233" s="259"/>
      <c r="BA233" s="259"/>
      <c r="BB233" s="259"/>
      <c r="BC233" s="259"/>
      <c r="BD233" s="248">
        <v>3</v>
      </c>
      <c r="BE233" s="248">
        <v>1</v>
      </c>
    </row>
    <row r="234" spans="1:57" ht="42" customHeight="1" thickTop="1">
      <c r="A234" s="260">
        <v>4</v>
      </c>
      <c r="B234" s="135">
        <v>6</v>
      </c>
      <c r="C234" s="191" t="s">
        <v>316</v>
      </c>
      <c r="D234" s="277">
        <v>3</v>
      </c>
      <c r="E234" s="275" t="s">
        <v>301</v>
      </c>
      <c r="F234" s="219" t="s">
        <v>2</v>
      </c>
      <c r="G234" s="275">
        <v>0</v>
      </c>
      <c r="H234" s="276" t="s">
        <v>301</v>
      </c>
      <c r="I234" s="277">
        <v>3</v>
      </c>
      <c r="J234" s="275" t="s">
        <v>301</v>
      </c>
      <c r="K234" s="219" t="s">
        <v>2</v>
      </c>
      <c r="L234" s="275">
        <v>0</v>
      </c>
      <c r="M234" s="276" t="s">
        <v>301</v>
      </c>
      <c r="N234" s="277">
        <v>3</v>
      </c>
      <c r="O234" s="275" t="s">
        <v>301</v>
      </c>
      <c r="P234" s="219" t="s">
        <v>2</v>
      </c>
      <c r="Q234" s="275">
        <v>0</v>
      </c>
      <c r="R234" s="276" t="s">
        <v>301</v>
      </c>
      <c r="S234" s="271"/>
      <c r="T234" s="265"/>
      <c r="U234" s="224"/>
      <c r="V234" s="265"/>
      <c r="W234" s="279"/>
      <c r="X234" s="272">
        <v>3</v>
      </c>
      <c r="Y234" s="273"/>
      <c r="Z234" s="212" t="s">
        <v>2</v>
      </c>
      <c r="AA234" s="273">
        <v>0</v>
      </c>
      <c r="AB234" s="274"/>
      <c r="AC234" s="272">
        <v>3</v>
      </c>
      <c r="AD234" s="273"/>
      <c r="AE234" s="212" t="s">
        <v>2</v>
      </c>
      <c r="AF234" s="273">
        <v>1</v>
      </c>
      <c r="AG234" s="274"/>
      <c r="AH234" s="266">
        <v>10</v>
      </c>
      <c r="AI234" s="160">
        <v>15</v>
      </c>
      <c r="AJ234" s="156" t="s">
        <v>2</v>
      </c>
      <c r="AK234" s="161">
        <v>1</v>
      </c>
      <c r="AL234" s="268">
        <v>7</v>
      </c>
      <c r="AQ234" s="179"/>
      <c r="AR234" s="249">
        <v>2</v>
      </c>
      <c r="AS234" s="243" t="s">
        <v>3</v>
      </c>
      <c r="AT234" s="243">
        <v>6</v>
      </c>
      <c r="AU234" s="243" t="s">
        <v>308</v>
      </c>
      <c r="AV234" s="243"/>
      <c r="AW234" s="243" t="s">
        <v>315</v>
      </c>
      <c r="AX234" s="250"/>
      <c r="AY234" s="250"/>
      <c r="AZ234" s="250"/>
      <c r="BA234" s="250"/>
      <c r="BB234" s="250"/>
      <c r="BC234" s="250"/>
      <c r="BD234" s="245">
        <v>1</v>
      </c>
      <c r="BE234" s="245">
        <v>3</v>
      </c>
    </row>
    <row r="235" spans="1:57" ht="42" customHeight="1" thickBot="1">
      <c r="A235" s="261"/>
      <c r="B235" s="136"/>
      <c r="C235" s="192" t="s">
        <v>311</v>
      </c>
      <c r="D235" s="220" t="s">
        <v>301</v>
      </c>
      <c r="E235" s="221" t="s">
        <v>301</v>
      </c>
      <c r="F235" s="222" t="s">
        <v>301</v>
      </c>
      <c r="G235" s="222" t="s">
        <v>301</v>
      </c>
      <c r="H235" s="223" t="s">
        <v>301</v>
      </c>
      <c r="I235" s="220" t="s">
        <v>301</v>
      </c>
      <c r="J235" s="221" t="s">
        <v>301</v>
      </c>
      <c r="K235" s="222" t="s">
        <v>301</v>
      </c>
      <c r="L235" s="222" t="s">
        <v>301</v>
      </c>
      <c r="M235" s="223" t="s">
        <v>301</v>
      </c>
      <c r="N235" s="220" t="s">
        <v>301</v>
      </c>
      <c r="O235" s="221" t="s">
        <v>301</v>
      </c>
      <c r="P235" s="222" t="s">
        <v>301</v>
      </c>
      <c r="Q235" s="222" t="s">
        <v>301</v>
      </c>
      <c r="R235" s="223" t="s">
        <v>301</v>
      </c>
      <c r="S235" s="225"/>
      <c r="T235" s="226"/>
      <c r="U235" s="226"/>
      <c r="V235" s="226"/>
      <c r="W235" s="227"/>
      <c r="X235" s="214"/>
      <c r="Y235" s="215"/>
      <c r="Z235" s="216"/>
      <c r="AA235" s="216"/>
      <c r="AB235" s="218"/>
      <c r="AC235" s="214"/>
      <c r="AD235" s="215"/>
      <c r="AE235" s="216"/>
      <c r="AF235" s="216"/>
      <c r="AG235" s="218"/>
      <c r="AH235" s="267"/>
      <c r="AI235" s="157"/>
      <c r="AJ235" s="158"/>
      <c r="AK235" s="159"/>
      <c r="AL235" s="269"/>
      <c r="AQ235" s="179"/>
      <c r="AR235" s="237">
        <v>1</v>
      </c>
      <c r="AS235" s="238" t="s">
        <v>3</v>
      </c>
      <c r="AT235" s="238">
        <v>3</v>
      </c>
      <c r="AU235" s="238" t="s">
        <v>309</v>
      </c>
      <c r="AV235" s="238"/>
      <c r="AW235" s="238" t="s">
        <v>304</v>
      </c>
      <c r="AX235" s="278"/>
      <c r="AY235" s="278"/>
      <c r="AZ235" s="278"/>
      <c r="BA235" s="278"/>
      <c r="BB235" s="278"/>
      <c r="BC235" s="278"/>
      <c r="BD235" s="236">
        <v>3</v>
      </c>
      <c r="BE235" s="236">
        <v>0</v>
      </c>
    </row>
    <row r="236" spans="1:57" ht="42" customHeight="1" thickBot="1">
      <c r="A236" s="260">
        <v>5</v>
      </c>
      <c r="B236" s="135">
        <v>10</v>
      </c>
      <c r="C236" s="189" t="s">
        <v>318</v>
      </c>
      <c r="D236" s="277">
        <v>2</v>
      </c>
      <c r="E236" s="275" t="s">
        <v>301</v>
      </c>
      <c r="F236" s="219" t="s">
        <v>2</v>
      </c>
      <c r="G236" s="275">
        <v>3</v>
      </c>
      <c r="H236" s="276" t="s">
        <v>301</v>
      </c>
      <c r="I236" s="277">
        <v>0</v>
      </c>
      <c r="J236" s="275" t="s">
        <v>301</v>
      </c>
      <c r="K236" s="219" t="s">
        <v>2</v>
      </c>
      <c r="L236" s="275">
        <v>3</v>
      </c>
      <c r="M236" s="276" t="s">
        <v>301</v>
      </c>
      <c r="N236" s="277">
        <v>3</v>
      </c>
      <c r="O236" s="275" t="s">
        <v>301</v>
      </c>
      <c r="P236" s="219" t="s">
        <v>2</v>
      </c>
      <c r="Q236" s="275">
        <v>2</v>
      </c>
      <c r="R236" s="276" t="s">
        <v>301</v>
      </c>
      <c r="S236" s="277">
        <v>0</v>
      </c>
      <c r="T236" s="275" t="s">
        <v>301</v>
      </c>
      <c r="U236" s="219" t="s">
        <v>2</v>
      </c>
      <c r="V236" s="275">
        <v>3</v>
      </c>
      <c r="W236" s="276" t="s">
        <v>301</v>
      </c>
      <c r="X236" s="271"/>
      <c r="Y236" s="265"/>
      <c r="Z236" s="224"/>
      <c r="AA236" s="265"/>
      <c r="AB236" s="265"/>
      <c r="AC236" s="272">
        <v>3</v>
      </c>
      <c r="AD236" s="273"/>
      <c r="AE236" s="212" t="s">
        <v>2</v>
      </c>
      <c r="AF236" s="273">
        <v>1</v>
      </c>
      <c r="AG236" s="274"/>
      <c r="AH236" s="266">
        <v>7</v>
      </c>
      <c r="AI236" s="160">
        <v>8</v>
      </c>
      <c r="AJ236" s="156" t="s">
        <v>2</v>
      </c>
      <c r="AK236" s="161">
        <v>12</v>
      </c>
      <c r="AL236" s="268">
        <v>10</v>
      </c>
      <c r="AQ236" s="7"/>
      <c r="AR236" s="240">
        <v>4</v>
      </c>
      <c r="AS236" s="241" t="s">
        <v>3</v>
      </c>
      <c r="AT236" s="241">
        <v>5</v>
      </c>
      <c r="AU236" s="241" t="s">
        <v>316</v>
      </c>
      <c r="AV236" s="241"/>
      <c r="AW236" s="241" t="s">
        <v>318</v>
      </c>
      <c r="AX236" s="262"/>
      <c r="AY236" s="262"/>
      <c r="AZ236" s="262"/>
      <c r="BA236" s="262"/>
      <c r="BB236" s="262"/>
      <c r="BC236" s="252"/>
      <c r="BD236" s="242">
        <v>3</v>
      </c>
      <c r="BE236" s="242">
        <v>0</v>
      </c>
    </row>
    <row r="237" spans="1:57" ht="42" customHeight="1" thickBot="1" thickTop="1">
      <c r="A237" s="261"/>
      <c r="B237" s="136"/>
      <c r="C237" s="190" t="s">
        <v>320</v>
      </c>
      <c r="D237" s="220" t="s">
        <v>301</v>
      </c>
      <c r="E237" s="221" t="s">
        <v>301</v>
      </c>
      <c r="F237" s="222" t="s">
        <v>301</v>
      </c>
      <c r="G237" s="222" t="s">
        <v>301</v>
      </c>
      <c r="H237" s="223" t="s">
        <v>301</v>
      </c>
      <c r="I237" s="220" t="s">
        <v>301</v>
      </c>
      <c r="J237" s="221" t="s">
        <v>301</v>
      </c>
      <c r="K237" s="222" t="s">
        <v>301</v>
      </c>
      <c r="L237" s="222" t="s">
        <v>301</v>
      </c>
      <c r="M237" s="223" t="s">
        <v>301</v>
      </c>
      <c r="N237" s="220" t="s">
        <v>301</v>
      </c>
      <c r="O237" s="221" t="s">
        <v>301</v>
      </c>
      <c r="P237" s="222" t="s">
        <v>301</v>
      </c>
      <c r="Q237" s="222" t="s">
        <v>301</v>
      </c>
      <c r="R237" s="223" t="s">
        <v>301</v>
      </c>
      <c r="S237" s="220" t="s">
        <v>301</v>
      </c>
      <c r="T237" s="221" t="s">
        <v>301</v>
      </c>
      <c r="U237" s="222" t="s">
        <v>301</v>
      </c>
      <c r="V237" s="222" t="s">
        <v>301</v>
      </c>
      <c r="W237" s="223" t="s">
        <v>301</v>
      </c>
      <c r="X237" s="225"/>
      <c r="Y237" s="226"/>
      <c r="Z237" s="226"/>
      <c r="AA237" s="226"/>
      <c r="AB237" s="226"/>
      <c r="AC237" s="214"/>
      <c r="AD237" s="215"/>
      <c r="AE237" s="216"/>
      <c r="AF237" s="216"/>
      <c r="AG237" s="218"/>
      <c r="AH237" s="267"/>
      <c r="AI237" s="157"/>
      <c r="AJ237" s="158"/>
      <c r="AK237" s="159"/>
      <c r="AL237" s="269"/>
      <c r="AQ237" s="7"/>
      <c r="AR237" s="249">
        <v>5</v>
      </c>
      <c r="AS237" s="243" t="s">
        <v>3</v>
      </c>
      <c r="AT237" s="243">
        <v>6</v>
      </c>
      <c r="AU237" s="243" t="s">
        <v>318</v>
      </c>
      <c r="AV237" s="243"/>
      <c r="AW237" s="243" t="s">
        <v>315</v>
      </c>
      <c r="AX237" s="258"/>
      <c r="AY237" s="258"/>
      <c r="AZ237" s="258"/>
      <c r="BA237" s="258"/>
      <c r="BB237" s="258"/>
      <c r="BC237" s="258"/>
      <c r="BD237" s="245">
        <v>3</v>
      </c>
      <c r="BE237" s="245">
        <v>1</v>
      </c>
    </row>
    <row r="238" spans="1:57" ht="42" customHeight="1">
      <c r="A238" s="260">
        <v>6</v>
      </c>
      <c r="B238" s="135">
        <v>11</v>
      </c>
      <c r="C238" s="191" t="s">
        <v>315</v>
      </c>
      <c r="D238" s="277">
        <v>3</v>
      </c>
      <c r="E238" s="275" t="s">
        <v>301</v>
      </c>
      <c r="F238" s="219" t="s">
        <v>2</v>
      </c>
      <c r="G238" s="275">
        <v>2</v>
      </c>
      <c r="H238" s="276" t="s">
        <v>301</v>
      </c>
      <c r="I238" s="277">
        <v>3</v>
      </c>
      <c r="J238" s="275" t="s">
        <v>301</v>
      </c>
      <c r="K238" s="219" t="s">
        <v>2</v>
      </c>
      <c r="L238" s="275">
        <v>1</v>
      </c>
      <c r="M238" s="276" t="s">
        <v>301</v>
      </c>
      <c r="N238" s="277">
        <v>3</v>
      </c>
      <c r="O238" s="275" t="s">
        <v>301</v>
      </c>
      <c r="P238" s="219" t="s">
        <v>2</v>
      </c>
      <c r="Q238" s="275">
        <v>0</v>
      </c>
      <c r="R238" s="276" t="s">
        <v>301</v>
      </c>
      <c r="S238" s="277">
        <v>1</v>
      </c>
      <c r="T238" s="275" t="s">
        <v>301</v>
      </c>
      <c r="U238" s="219" t="s">
        <v>2</v>
      </c>
      <c r="V238" s="275">
        <v>3</v>
      </c>
      <c r="W238" s="276" t="s">
        <v>301</v>
      </c>
      <c r="X238" s="277">
        <v>1</v>
      </c>
      <c r="Y238" s="275" t="s">
        <v>301</v>
      </c>
      <c r="Z238" s="219" t="s">
        <v>2</v>
      </c>
      <c r="AA238" s="275">
        <v>3</v>
      </c>
      <c r="AB238" s="276" t="s">
        <v>301</v>
      </c>
      <c r="AC238" s="271"/>
      <c r="AD238" s="265"/>
      <c r="AE238" s="224"/>
      <c r="AF238" s="265"/>
      <c r="AG238" s="265"/>
      <c r="AH238" s="266">
        <v>8</v>
      </c>
      <c r="AI238" s="160">
        <v>11</v>
      </c>
      <c r="AJ238" s="156" t="s">
        <v>2</v>
      </c>
      <c r="AK238" s="161">
        <v>9</v>
      </c>
      <c r="AL238" s="268">
        <v>8</v>
      </c>
      <c r="AQ238" s="7"/>
      <c r="AR238" s="237">
        <v>1</v>
      </c>
      <c r="AS238" s="238" t="s">
        <v>3</v>
      </c>
      <c r="AT238" s="238">
        <v>4</v>
      </c>
      <c r="AU238" s="238" t="s">
        <v>309</v>
      </c>
      <c r="AV238" s="238"/>
      <c r="AW238" s="238" t="s">
        <v>316</v>
      </c>
      <c r="AX238" s="239"/>
      <c r="AY238" s="239"/>
      <c r="AZ238" s="239"/>
      <c r="BA238" s="239"/>
      <c r="BB238" s="239"/>
      <c r="BC238" s="239"/>
      <c r="BD238" s="236">
        <v>0</v>
      </c>
      <c r="BE238" s="236">
        <v>3</v>
      </c>
    </row>
    <row r="239" spans="1:57" ht="42" customHeight="1" thickBot="1">
      <c r="A239" s="261"/>
      <c r="B239" s="136"/>
      <c r="C239" s="192" t="s">
        <v>311</v>
      </c>
      <c r="D239" s="220" t="s">
        <v>301</v>
      </c>
      <c r="E239" s="221" t="s">
        <v>301</v>
      </c>
      <c r="F239" s="222" t="s">
        <v>301</v>
      </c>
      <c r="G239" s="222" t="s">
        <v>301</v>
      </c>
      <c r="H239" s="223" t="s">
        <v>301</v>
      </c>
      <c r="I239" s="220" t="s">
        <v>301</v>
      </c>
      <c r="J239" s="221" t="s">
        <v>301</v>
      </c>
      <c r="K239" s="222" t="s">
        <v>301</v>
      </c>
      <c r="L239" s="222" t="s">
        <v>301</v>
      </c>
      <c r="M239" s="223" t="s">
        <v>301</v>
      </c>
      <c r="N239" s="220" t="s">
        <v>301</v>
      </c>
      <c r="O239" s="221" t="s">
        <v>301</v>
      </c>
      <c r="P239" s="222" t="s">
        <v>301</v>
      </c>
      <c r="Q239" s="222" t="s">
        <v>301</v>
      </c>
      <c r="R239" s="223" t="s">
        <v>301</v>
      </c>
      <c r="S239" s="220" t="s">
        <v>301</v>
      </c>
      <c r="T239" s="221" t="s">
        <v>301</v>
      </c>
      <c r="U239" s="222" t="s">
        <v>301</v>
      </c>
      <c r="V239" s="222" t="s">
        <v>301</v>
      </c>
      <c r="W239" s="223" t="s">
        <v>301</v>
      </c>
      <c r="X239" s="220" t="s">
        <v>301</v>
      </c>
      <c r="Y239" s="221" t="s">
        <v>301</v>
      </c>
      <c r="Z239" s="222" t="s">
        <v>301</v>
      </c>
      <c r="AA239" s="222" t="s">
        <v>301</v>
      </c>
      <c r="AB239" s="223" t="s">
        <v>301</v>
      </c>
      <c r="AC239" s="225"/>
      <c r="AD239" s="226"/>
      <c r="AE239" s="226"/>
      <c r="AF239" s="226"/>
      <c r="AG239" s="226"/>
      <c r="AH239" s="267"/>
      <c r="AI239" s="157"/>
      <c r="AJ239" s="158"/>
      <c r="AK239" s="159"/>
      <c r="AL239" s="269"/>
      <c r="AQ239" s="7"/>
      <c r="AR239" s="240">
        <v>2</v>
      </c>
      <c r="AS239" s="241" t="s">
        <v>3</v>
      </c>
      <c r="AT239" s="241">
        <v>3</v>
      </c>
      <c r="AU239" s="241" t="s">
        <v>308</v>
      </c>
      <c r="AV239" s="241"/>
      <c r="AW239" s="241" t="s">
        <v>304</v>
      </c>
      <c r="AX239" s="251"/>
      <c r="AY239" s="251"/>
      <c r="AZ239" s="251"/>
      <c r="BA239" s="251"/>
      <c r="BB239" s="251"/>
      <c r="BC239" s="251"/>
      <c r="BD239" s="242">
        <v>2</v>
      </c>
      <c r="BE239" s="242">
        <v>3</v>
      </c>
    </row>
    <row r="240" spans="2:57" ht="42" customHeight="1" thickTop="1">
      <c r="B240" s="100"/>
      <c r="C240" s="101"/>
      <c r="AC240" s="199"/>
      <c r="AD240" s="199"/>
      <c r="AE240" s="199"/>
      <c r="AF240" s="199"/>
      <c r="AG240" s="199"/>
      <c r="AQ240" s="7"/>
      <c r="AR240" s="249">
        <v>3</v>
      </c>
      <c r="AS240" s="243" t="s">
        <v>3</v>
      </c>
      <c r="AT240" s="243">
        <v>6</v>
      </c>
      <c r="AU240" s="243" t="s">
        <v>304</v>
      </c>
      <c r="AV240" s="243"/>
      <c r="AW240" s="243" t="s">
        <v>315</v>
      </c>
      <c r="AX240" s="253"/>
      <c r="AY240" s="253"/>
      <c r="AZ240" s="253"/>
      <c r="BA240" s="253"/>
      <c r="BB240" s="253"/>
      <c r="BC240" s="253"/>
      <c r="BD240" s="245">
        <v>0</v>
      </c>
      <c r="BE240" s="245">
        <v>3</v>
      </c>
    </row>
    <row r="241" spans="29:57" ht="42" customHeight="1">
      <c r="AC241" s="199"/>
      <c r="AD241" s="199"/>
      <c r="AE241" s="199"/>
      <c r="AF241" s="199"/>
      <c r="AG241" s="199"/>
      <c r="AQ241" s="7"/>
      <c r="AR241" s="237">
        <v>2</v>
      </c>
      <c r="AS241" s="238" t="s">
        <v>3</v>
      </c>
      <c r="AT241" s="238">
        <v>4</v>
      </c>
      <c r="AU241" s="238" t="s">
        <v>308</v>
      </c>
      <c r="AV241" s="238"/>
      <c r="AW241" s="238" t="s">
        <v>316</v>
      </c>
      <c r="AX241" s="239"/>
      <c r="AY241" s="239"/>
      <c r="AZ241" s="239"/>
      <c r="BA241" s="239"/>
      <c r="BB241" s="239"/>
      <c r="BC241" s="239"/>
      <c r="BD241" s="236">
        <v>0</v>
      </c>
      <c r="BE241" s="236">
        <v>3</v>
      </c>
    </row>
    <row r="242" spans="29:57" ht="42" customHeight="1" thickBot="1">
      <c r="AC242" s="199"/>
      <c r="AD242" s="199"/>
      <c r="AE242" s="199"/>
      <c r="AF242" s="199"/>
      <c r="AG242" s="199"/>
      <c r="AQ242" s="7"/>
      <c r="AR242" s="240">
        <v>1</v>
      </c>
      <c r="AS242" s="241" t="s">
        <v>3</v>
      </c>
      <c r="AT242" s="241">
        <v>5</v>
      </c>
      <c r="AU242" s="241" t="s">
        <v>309</v>
      </c>
      <c r="AV242" s="241"/>
      <c r="AW242" s="241" t="s">
        <v>318</v>
      </c>
      <c r="AX242" s="251"/>
      <c r="AY242" s="251"/>
      <c r="AZ242" s="251"/>
      <c r="BA242" s="251"/>
      <c r="BB242" s="251"/>
      <c r="BC242" s="251"/>
      <c r="BD242" s="242">
        <v>3</v>
      </c>
      <c r="BE242" s="242">
        <v>2</v>
      </c>
    </row>
    <row r="243" spans="2:55" ht="42" customHeight="1" thickBot="1" thickTop="1">
      <c r="B243" s="290" t="s">
        <v>212</v>
      </c>
      <c r="C243" s="290"/>
      <c r="D243" s="3" t="s">
        <v>36</v>
      </c>
      <c r="N243" s="255" t="s">
        <v>209</v>
      </c>
      <c r="S243" s="256" t="s">
        <v>84</v>
      </c>
      <c r="AK243" s="79"/>
      <c r="AQ243" s="7"/>
      <c r="AR243" s="230"/>
      <c r="AS243" s="230"/>
      <c r="AT243" s="230"/>
      <c r="AX243" s="209"/>
      <c r="AY243" s="209"/>
      <c r="AZ243" s="209"/>
      <c r="BA243" s="209"/>
      <c r="BB243" s="209"/>
      <c r="BC243" s="209"/>
    </row>
    <row r="244" spans="1:57" ht="42" customHeight="1" thickBot="1">
      <c r="A244" s="80"/>
      <c r="B244" s="81" t="s">
        <v>65</v>
      </c>
      <c r="C244" s="82"/>
      <c r="D244" s="285">
        <v>1</v>
      </c>
      <c r="E244" s="286"/>
      <c r="F244" s="286"/>
      <c r="G244" s="286"/>
      <c r="H244" s="291"/>
      <c r="I244" s="285">
        <v>2</v>
      </c>
      <c r="J244" s="286"/>
      <c r="K244" s="286"/>
      <c r="L244" s="286"/>
      <c r="M244" s="291"/>
      <c r="N244" s="285">
        <v>3</v>
      </c>
      <c r="O244" s="286"/>
      <c r="P244" s="286"/>
      <c r="Q244" s="286"/>
      <c r="R244" s="291"/>
      <c r="S244" s="285">
        <v>4</v>
      </c>
      <c r="T244" s="286"/>
      <c r="U244" s="286"/>
      <c r="V244" s="286"/>
      <c r="W244" s="291"/>
      <c r="X244" s="285">
        <v>5</v>
      </c>
      <c r="Y244" s="286"/>
      <c r="Z244" s="286"/>
      <c r="AA244" s="286"/>
      <c r="AB244" s="286"/>
      <c r="AC244" s="285">
        <v>6</v>
      </c>
      <c r="AD244" s="286"/>
      <c r="AE244" s="286"/>
      <c r="AF244" s="286"/>
      <c r="AG244" s="286"/>
      <c r="AH244" s="197" t="s">
        <v>45</v>
      </c>
      <c r="AI244" s="287" t="s">
        <v>46</v>
      </c>
      <c r="AJ244" s="288"/>
      <c r="AK244" s="289"/>
      <c r="AL244" s="84" t="s">
        <v>47</v>
      </c>
      <c r="AN244" s="282" t="s">
        <v>1</v>
      </c>
      <c r="AO244" s="282"/>
      <c r="AP244" s="282"/>
      <c r="AQ244" s="234" t="s">
        <v>48</v>
      </c>
      <c r="AU244" s="283" t="s">
        <v>1</v>
      </c>
      <c r="AV244" s="283"/>
      <c r="AW244" s="283"/>
      <c r="AX244" s="284"/>
      <c r="AY244" s="284"/>
      <c r="AZ244" s="284"/>
      <c r="BA244" s="284"/>
      <c r="BB244" s="284"/>
      <c r="BC244" s="284"/>
      <c r="BD244" s="206" t="s">
        <v>167</v>
      </c>
      <c r="BE244" s="206" t="s">
        <v>167</v>
      </c>
    </row>
    <row r="245" spans="1:57" ht="42" customHeight="1">
      <c r="A245" s="260">
        <v>1</v>
      </c>
      <c r="B245" s="135">
        <v>13</v>
      </c>
      <c r="C245" s="189" t="s">
        <v>321</v>
      </c>
      <c r="D245" s="271"/>
      <c r="E245" s="265"/>
      <c r="F245" s="211"/>
      <c r="G245" s="265"/>
      <c r="H245" s="265"/>
      <c r="I245" s="272">
        <v>3</v>
      </c>
      <c r="J245" s="273"/>
      <c r="K245" s="212" t="s">
        <v>2</v>
      </c>
      <c r="L245" s="273">
        <v>0</v>
      </c>
      <c r="M245" s="274"/>
      <c r="N245" s="272">
        <v>3</v>
      </c>
      <c r="O245" s="273"/>
      <c r="P245" s="212" t="s">
        <v>2</v>
      </c>
      <c r="Q245" s="273">
        <v>0</v>
      </c>
      <c r="R245" s="274"/>
      <c r="S245" s="272">
        <v>1</v>
      </c>
      <c r="T245" s="273"/>
      <c r="U245" s="212" t="s">
        <v>2</v>
      </c>
      <c r="V245" s="273">
        <v>3</v>
      </c>
      <c r="W245" s="274"/>
      <c r="X245" s="272">
        <v>3</v>
      </c>
      <c r="Y245" s="273"/>
      <c r="Z245" s="212" t="s">
        <v>2</v>
      </c>
      <c r="AA245" s="273">
        <v>1</v>
      </c>
      <c r="AB245" s="274"/>
      <c r="AC245" s="272">
        <v>3</v>
      </c>
      <c r="AD245" s="273"/>
      <c r="AE245" s="212" t="s">
        <v>2</v>
      </c>
      <c r="AF245" s="273">
        <v>0</v>
      </c>
      <c r="AG245" s="274"/>
      <c r="AH245" s="266">
        <v>9</v>
      </c>
      <c r="AI245" s="160">
        <v>13</v>
      </c>
      <c r="AJ245" s="156" t="s">
        <v>2</v>
      </c>
      <c r="AK245" s="161">
        <v>4</v>
      </c>
      <c r="AL245" s="268">
        <v>14</v>
      </c>
      <c r="AN245" s="14">
        <v>2</v>
      </c>
      <c r="AO245" s="12" t="s">
        <v>3</v>
      </c>
      <c r="AP245" s="12">
        <v>5</v>
      </c>
      <c r="AQ245" s="179"/>
      <c r="AR245" s="207">
        <v>1</v>
      </c>
      <c r="AS245" s="208" t="s">
        <v>3</v>
      </c>
      <c r="AT245" s="208">
        <v>6</v>
      </c>
      <c r="AU245" s="208" t="s">
        <v>321</v>
      </c>
      <c r="AV245" s="208"/>
      <c r="AW245" s="208" t="s">
        <v>333</v>
      </c>
      <c r="AX245" s="281"/>
      <c r="AY245" s="281"/>
      <c r="AZ245" s="281"/>
      <c r="BA245" s="281"/>
      <c r="BB245" s="281"/>
      <c r="BC245" s="210"/>
      <c r="BD245" s="235">
        <v>3</v>
      </c>
      <c r="BE245" s="235">
        <v>0</v>
      </c>
    </row>
    <row r="246" spans="1:57" ht="42" customHeight="1" thickBot="1">
      <c r="A246" s="261"/>
      <c r="B246" s="136"/>
      <c r="C246" s="190" t="s">
        <v>310</v>
      </c>
      <c r="D246" s="213"/>
      <c r="E246" s="213"/>
      <c r="F246" s="213"/>
      <c r="G246" s="213"/>
      <c r="H246" s="213"/>
      <c r="I246" s="232"/>
      <c r="J246" s="233"/>
      <c r="K246" s="216"/>
      <c r="L246" s="216"/>
      <c r="M246" s="217"/>
      <c r="N246" s="214"/>
      <c r="O246" s="215"/>
      <c r="P246" s="216"/>
      <c r="Q246" s="216"/>
      <c r="R246" s="217"/>
      <c r="S246" s="214"/>
      <c r="T246" s="215"/>
      <c r="U246" s="216"/>
      <c r="V246" s="216"/>
      <c r="W246" s="217"/>
      <c r="X246" s="214"/>
      <c r="Y246" s="215"/>
      <c r="Z246" s="216"/>
      <c r="AA246" s="216"/>
      <c r="AB246" s="218"/>
      <c r="AC246" s="214"/>
      <c r="AD246" s="215"/>
      <c r="AE246" s="216"/>
      <c r="AF246" s="216"/>
      <c r="AG246" s="218"/>
      <c r="AH246" s="267"/>
      <c r="AI246" s="157"/>
      <c r="AJ246" s="158"/>
      <c r="AK246" s="159"/>
      <c r="AL246" s="269"/>
      <c r="AN246" s="14">
        <v>3</v>
      </c>
      <c r="AO246" s="12" t="s">
        <v>3</v>
      </c>
      <c r="AP246" s="12">
        <v>4</v>
      </c>
      <c r="AQ246" s="179"/>
      <c r="AR246" s="237">
        <v>2</v>
      </c>
      <c r="AS246" s="238" t="s">
        <v>3</v>
      </c>
      <c r="AT246" s="238">
        <v>5</v>
      </c>
      <c r="AU246" s="238" t="s">
        <v>322</v>
      </c>
      <c r="AV246" s="238"/>
      <c r="AW246" s="238" t="s">
        <v>331</v>
      </c>
      <c r="AX246" s="278"/>
      <c r="AY246" s="278"/>
      <c r="AZ246" s="278"/>
      <c r="BA246" s="278"/>
      <c r="BB246" s="278"/>
      <c r="BC246" s="278"/>
      <c r="BD246" s="236">
        <v>2</v>
      </c>
      <c r="BE246" s="236">
        <v>3</v>
      </c>
    </row>
    <row r="247" spans="1:57" ht="42" customHeight="1" thickBot="1">
      <c r="A247" s="260">
        <v>2</v>
      </c>
      <c r="B247" s="135">
        <v>24</v>
      </c>
      <c r="C247" s="191" t="s">
        <v>322</v>
      </c>
      <c r="D247" s="277">
        <v>0</v>
      </c>
      <c r="E247" s="275" t="s">
        <v>301</v>
      </c>
      <c r="F247" s="219" t="s">
        <v>2</v>
      </c>
      <c r="G247" s="275">
        <v>3</v>
      </c>
      <c r="H247" s="276" t="s">
        <v>301</v>
      </c>
      <c r="I247" s="271"/>
      <c r="J247" s="265"/>
      <c r="K247" s="211"/>
      <c r="L247" s="265"/>
      <c r="M247" s="279"/>
      <c r="N247" s="272">
        <v>3</v>
      </c>
      <c r="O247" s="273"/>
      <c r="P247" s="212" t="s">
        <v>2</v>
      </c>
      <c r="Q247" s="273">
        <v>0</v>
      </c>
      <c r="R247" s="274"/>
      <c r="S247" s="272">
        <v>1</v>
      </c>
      <c r="T247" s="273"/>
      <c r="U247" s="212" t="s">
        <v>2</v>
      </c>
      <c r="V247" s="273">
        <v>3</v>
      </c>
      <c r="W247" s="274"/>
      <c r="X247" s="272">
        <v>2</v>
      </c>
      <c r="Y247" s="273"/>
      <c r="Z247" s="212" t="s">
        <v>2</v>
      </c>
      <c r="AA247" s="273">
        <v>3</v>
      </c>
      <c r="AB247" s="274"/>
      <c r="AC247" s="272">
        <v>3</v>
      </c>
      <c r="AD247" s="273"/>
      <c r="AE247" s="212" t="s">
        <v>2</v>
      </c>
      <c r="AF247" s="273">
        <v>0</v>
      </c>
      <c r="AG247" s="274"/>
      <c r="AH247" s="266">
        <v>7</v>
      </c>
      <c r="AI247" s="160">
        <v>9</v>
      </c>
      <c r="AJ247" s="156" t="s">
        <v>2</v>
      </c>
      <c r="AK247" s="161">
        <v>9</v>
      </c>
      <c r="AL247" s="268">
        <v>16</v>
      </c>
      <c r="AM247" s="5"/>
      <c r="AN247" s="14">
        <v>5</v>
      </c>
      <c r="AO247" s="12" t="s">
        <v>3</v>
      </c>
      <c r="AP247" s="12">
        <v>3</v>
      </c>
      <c r="AQ247" s="179"/>
      <c r="AR247" s="240">
        <v>3</v>
      </c>
      <c r="AS247" s="241" t="s">
        <v>3</v>
      </c>
      <c r="AT247" s="241">
        <v>4</v>
      </c>
      <c r="AU247" s="241" t="s">
        <v>324</v>
      </c>
      <c r="AV247" s="241"/>
      <c r="AW247" s="241" t="s">
        <v>334</v>
      </c>
      <c r="AX247" s="280"/>
      <c r="AY247" s="280"/>
      <c r="AZ247" s="280"/>
      <c r="BA247" s="280"/>
      <c r="BB247" s="280"/>
      <c r="BC247" s="280"/>
      <c r="BD247" s="242">
        <v>0</v>
      </c>
      <c r="BE247" s="242">
        <v>3</v>
      </c>
    </row>
    <row r="248" spans="1:57" ht="42" customHeight="1" thickBot="1" thickTop="1">
      <c r="A248" s="261"/>
      <c r="B248" s="136"/>
      <c r="C248" s="192" t="s">
        <v>330</v>
      </c>
      <c r="D248" s="220" t="s">
        <v>301</v>
      </c>
      <c r="E248" s="221" t="s">
        <v>301</v>
      </c>
      <c r="F248" s="222" t="s">
        <v>301</v>
      </c>
      <c r="G248" s="222" t="s">
        <v>301</v>
      </c>
      <c r="H248" s="223" t="s">
        <v>301</v>
      </c>
      <c r="I248" s="213"/>
      <c r="J248" s="213"/>
      <c r="K248" s="213"/>
      <c r="L248" s="213"/>
      <c r="M248" s="213"/>
      <c r="N248" s="214"/>
      <c r="O248" s="215"/>
      <c r="P248" s="216"/>
      <c r="Q248" s="216"/>
      <c r="R248" s="217"/>
      <c r="S248" s="214"/>
      <c r="T248" s="215"/>
      <c r="U248" s="216"/>
      <c r="V248" s="216"/>
      <c r="W248" s="217"/>
      <c r="X248" s="214"/>
      <c r="Y248" s="215"/>
      <c r="Z248" s="216"/>
      <c r="AA248" s="216"/>
      <c r="AB248" s="218"/>
      <c r="AC248" s="214"/>
      <c r="AD248" s="215"/>
      <c r="AE248" s="216"/>
      <c r="AF248" s="216"/>
      <c r="AG248" s="218"/>
      <c r="AH248" s="267"/>
      <c r="AI248" s="157"/>
      <c r="AJ248" s="158"/>
      <c r="AK248" s="159"/>
      <c r="AL248" s="269"/>
      <c r="AN248" s="14">
        <v>1</v>
      </c>
      <c r="AO248" s="12" t="s">
        <v>3</v>
      </c>
      <c r="AP248" s="12">
        <v>2</v>
      </c>
      <c r="AQ248" s="179"/>
      <c r="AR248" s="249">
        <v>4</v>
      </c>
      <c r="AS248" s="243" t="s">
        <v>3</v>
      </c>
      <c r="AT248" s="243">
        <v>6</v>
      </c>
      <c r="AU248" s="243" t="s">
        <v>334</v>
      </c>
      <c r="AV248" s="243"/>
      <c r="AW248" s="243" t="s">
        <v>333</v>
      </c>
      <c r="AX248" s="244"/>
      <c r="AY248" s="244"/>
      <c r="AZ248" s="244"/>
      <c r="BA248" s="244"/>
      <c r="BB248" s="244"/>
      <c r="BC248" s="244"/>
      <c r="BD248" s="245">
        <v>3</v>
      </c>
      <c r="BE248" s="245">
        <v>0</v>
      </c>
    </row>
    <row r="249" spans="1:57" ht="42" customHeight="1">
      <c r="A249" s="260">
        <v>3</v>
      </c>
      <c r="B249" s="135">
        <v>15</v>
      </c>
      <c r="C249" s="191" t="s">
        <v>324</v>
      </c>
      <c r="D249" s="277">
        <v>0</v>
      </c>
      <c r="E249" s="275" t="s">
        <v>301</v>
      </c>
      <c r="F249" s="219" t="s">
        <v>2</v>
      </c>
      <c r="G249" s="275">
        <v>3</v>
      </c>
      <c r="H249" s="276" t="s">
        <v>301</v>
      </c>
      <c r="I249" s="277">
        <v>0</v>
      </c>
      <c r="J249" s="275" t="s">
        <v>301</v>
      </c>
      <c r="K249" s="219" t="s">
        <v>2</v>
      </c>
      <c r="L249" s="275">
        <v>3</v>
      </c>
      <c r="M249" s="276" t="s">
        <v>301</v>
      </c>
      <c r="N249" s="271"/>
      <c r="O249" s="265"/>
      <c r="P249" s="211"/>
      <c r="Q249" s="265"/>
      <c r="R249" s="279"/>
      <c r="S249" s="272">
        <v>0</v>
      </c>
      <c r="T249" s="273"/>
      <c r="U249" s="212" t="s">
        <v>2</v>
      </c>
      <c r="V249" s="273">
        <v>3</v>
      </c>
      <c r="W249" s="274"/>
      <c r="X249" s="272">
        <v>0</v>
      </c>
      <c r="Y249" s="273"/>
      <c r="Z249" s="212" t="s">
        <v>2</v>
      </c>
      <c r="AA249" s="273">
        <v>3</v>
      </c>
      <c r="AB249" s="274"/>
      <c r="AC249" s="272">
        <v>3</v>
      </c>
      <c r="AD249" s="273"/>
      <c r="AE249" s="212" t="s">
        <v>2</v>
      </c>
      <c r="AF249" s="273">
        <v>0</v>
      </c>
      <c r="AG249" s="274"/>
      <c r="AH249" s="266">
        <v>6</v>
      </c>
      <c r="AI249" s="160">
        <v>3</v>
      </c>
      <c r="AJ249" s="156" t="s">
        <v>2</v>
      </c>
      <c r="AK249" s="161">
        <v>12</v>
      </c>
      <c r="AL249" s="268">
        <v>17</v>
      </c>
      <c r="AM249" s="5"/>
      <c r="AN249" s="14">
        <v>3</v>
      </c>
      <c r="AO249" s="12" t="s">
        <v>3</v>
      </c>
      <c r="AP249" s="12">
        <v>1</v>
      </c>
      <c r="AQ249" s="179"/>
      <c r="AR249" s="207">
        <v>3</v>
      </c>
      <c r="AS249" s="208" t="s">
        <v>3</v>
      </c>
      <c r="AT249" s="208">
        <v>5</v>
      </c>
      <c r="AU249" s="208" t="s">
        <v>324</v>
      </c>
      <c r="AV249" s="208"/>
      <c r="AW249" s="208" t="s">
        <v>331</v>
      </c>
      <c r="AX249" s="209"/>
      <c r="AY249" s="209"/>
      <c r="AZ249" s="209"/>
      <c r="BA249" s="209"/>
      <c r="BB249" s="209"/>
      <c r="BC249" s="209"/>
      <c r="BD249" s="235">
        <v>0</v>
      </c>
      <c r="BE249" s="235">
        <v>3</v>
      </c>
    </row>
    <row r="250" spans="1:57" ht="42" customHeight="1" thickBot="1">
      <c r="A250" s="261"/>
      <c r="B250" s="136"/>
      <c r="C250" s="192" t="s">
        <v>311</v>
      </c>
      <c r="D250" s="220" t="s">
        <v>301</v>
      </c>
      <c r="E250" s="221" t="s">
        <v>301</v>
      </c>
      <c r="F250" s="222" t="s">
        <v>301</v>
      </c>
      <c r="G250" s="222" t="s">
        <v>301</v>
      </c>
      <c r="H250" s="223" t="s">
        <v>301</v>
      </c>
      <c r="I250" s="220" t="s">
        <v>301</v>
      </c>
      <c r="J250" s="221" t="s">
        <v>301</v>
      </c>
      <c r="K250" s="222" t="s">
        <v>301</v>
      </c>
      <c r="L250" s="222" t="s">
        <v>301</v>
      </c>
      <c r="M250" s="223" t="s">
        <v>301</v>
      </c>
      <c r="N250" s="213"/>
      <c r="O250" s="213"/>
      <c r="P250" s="213"/>
      <c r="Q250" s="213"/>
      <c r="R250" s="213"/>
      <c r="S250" s="214"/>
      <c r="T250" s="215"/>
      <c r="U250" s="216"/>
      <c r="V250" s="216"/>
      <c r="W250" s="217"/>
      <c r="X250" s="214"/>
      <c r="Y250" s="215"/>
      <c r="Z250" s="216"/>
      <c r="AA250" s="216"/>
      <c r="AB250" s="218"/>
      <c r="AC250" s="214"/>
      <c r="AD250" s="215"/>
      <c r="AE250" s="216"/>
      <c r="AF250" s="216"/>
      <c r="AG250" s="218"/>
      <c r="AH250" s="267"/>
      <c r="AI250" s="157"/>
      <c r="AJ250" s="158"/>
      <c r="AK250" s="159"/>
      <c r="AL250" s="269"/>
      <c r="AN250" s="14">
        <v>4</v>
      </c>
      <c r="AO250" s="12" t="s">
        <v>3</v>
      </c>
      <c r="AP250" s="12">
        <v>5</v>
      </c>
      <c r="AQ250" s="179"/>
      <c r="AR250" s="246">
        <v>1</v>
      </c>
      <c r="AS250" s="247" t="s">
        <v>3</v>
      </c>
      <c r="AT250" s="247">
        <v>2</v>
      </c>
      <c r="AU250" s="247" t="s">
        <v>321</v>
      </c>
      <c r="AV250" s="247"/>
      <c r="AW250" s="247" t="s">
        <v>322</v>
      </c>
      <c r="AX250" s="259"/>
      <c r="AY250" s="259"/>
      <c r="AZ250" s="259"/>
      <c r="BA250" s="259"/>
      <c r="BB250" s="259"/>
      <c r="BC250" s="259"/>
      <c r="BD250" s="248">
        <v>3</v>
      </c>
      <c r="BE250" s="248">
        <v>0</v>
      </c>
    </row>
    <row r="251" spans="1:57" ht="42" customHeight="1" thickTop="1">
      <c r="A251" s="260">
        <v>4</v>
      </c>
      <c r="B251" s="135">
        <v>16</v>
      </c>
      <c r="C251" s="191" t="s">
        <v>334</v>
      </c>
      <c r="D251" s="277">
        <v>3</v>
      </c>
      <c r="E251" s="275" t="s">
        <v>301</v>
      </c>
      <c r="F251" s="219" t="s">
        <v>2</v>
      </c>
      <c r="G251" s="275">
        <v>1</v>
      </c>
      <c r="H251" s="276" t="s">
        <v>301</v>
      </c>
      <c r="I251" s="277">
        <v>3</v>
      </c>
      <c r="J251" s="275" t="s">
        <v>301</v>
      </c>
      <c r="K251" s="219" t="s">
        <v>2</v>
      </c>
      <c r="L251" s="275">
        <v>1</v>
      </c>
      <c r="M251" s="276" t="s">
        <v>301</v>
      </c>
      <c r="N251" s="277">
        <v>3</v>
      </c>
      <c r="O251" s="275" t="s">
        <v>301</v>
      </c>
      <c r="P251" s="219" t="s">
        <v>2</v>
      </c>
      <c r="Q251" s="275">
        <v>0</v>
      </c>
      <c r="R251" s="276" t="s">
        <v>301</v>
      </c>
      <c r="S251" s="271"/>
      <c r="T251" s="265"/>
      <c r="U251" s="224"/>
      <c r="V251" s="265"/>
      <c r="W251" s="279"/>
      <c r="X251" s="272">
        <v>3</v>
      </c>
      <c r="Y251" s="273"/>
      <c r="Z251" s="212" t="s">
        <v>2</v>
      </c>
      <c r="AA251" s="273">
        <v>0</v>
      </c>
      <c r="AB251" s="274"/>
      <c r="AC251" s="272">
        <v>3</v>
      </c>
      <c r="AD251" s="273"/>
      <c r="AE251" s="212" t="s">
        <v>2</v>
      </c>
      <c r="AF251" s="273">
        <v>0</v>
      </c>
      <c r="AG251" s="274"/>
      <c r="AH251" s="266">
        <v>10</v>
      </c>
      <c r="AI251" s="160">
        <v>15</v>
      </c>
      <c r="AJ251" s="156" t="s">
        <v>2</v>
      </c>
      <c r="AK251" s="161">
        <v>2</v>
      </c>
      <c r="AL251" s="268">
        <v>13</v>
      </c>
      <c r="AM251" s="5"/>
      <c r="AN251" s="14">
        <v>1</v>
      </c>
      <c r="AO251" s="12" t="s">
        <v>3</v>
      </c>
      <c r="AP251" s="12">
        <v>4</v>
      </c>
      <c r="AQ251" s="179"/>
      <c r="AR251" s="249">
        <v>2</v>
      </c>
      <c r="AS251" s="243" t="s">
        <v>3</v>
      </c>
      <c r="AT251" s="243">
        <v>6</v>
      </c>
      <c r="AU251" s="243" t="s">
        <v>322</v>
      </c>
      <c r="AV251" s="243"/>
      <c r="AW251" s="243" t="s">
        <v>333</v>
      </c>
      <c r="AX251" s="250"/>
      <c r="AY251" s="250"/>
      <c r="AZ251" s="250"/>
      <c r="BA251" s="250"/>
      <c r="BB251" s="250"/>
      <c r="BC251" s="250"/>
      <c r="BD251" s="245">
        <v>3</v>
      </c>
      <c r="BE251" s="245">
        <v>0</v>
      </c>
    </row>
    <row r="252" spans="1:57" ht="42" customHeight="1" thickBot="1">
      <c r="A252" s="261"/>
      <c r="B252" s="136"/>
      <c r="C252" s="192" t="s">
        <v>312</v>
      </c>
      <c r="D252" s="220" t="s">
        <v>301</v>
      </c>
      <c r="E252" s="221" t="s">
        <v>301</v>
      </c>
      <c r="F252" s="222" t="s">
        <v>301</v>
      </c>
      <c r="G252" s="222" t="s">
        <v>301</v>
      </c>
      <c r="H252" s="223" t="s">
        <v>301</v>
      </c>
      <c r="I252" s="220" t="s">
        <v>301</v>
      </c>
      <c r="J252" s="221" t="s">
        <v>301</v>
      </c>
      <c r="K252" s="222" t="s">
        <v>301</v>
      </c>
      <c r="L252" s="222" t="s">
        <v>301</v>
      </c>
      <c r="M252" s="223" t="s">
        <v>301</v>
      </c>
      <c r="N252" s="220" t="s">
        <v>301</v>
      </c>
      <c r="O252" s="221" t="s">
        <v>301</v>
      </c>
      <c r="P252" s="222" t="s">
        <v>301</v>
      </c>
      <c r="Q252" s="222" t="s">
        <v>301</v>
      </c>
      <c r="R252" s="223" t="s">
        <v>301</v>
      </c>
      <c r="S252" s="225"/>
      <c r="T252" s="226"/>
      <c r="U252" s="226"/>
      <c r="V252" s="226"/>
      <c r="W252" s="227"/>
      <c r="X252" s="214"/>
      <c r="Y252" s="215"/>
      <c r="Z252" s="216"/>
      <c r="AA252" s="216"/>
      <c r="AB252" s="218"/>
      <c r="AC252" s="214"/>
      <c r="AD252" s="215"/>
      <c r="AE252" s="216"/>
      <c r="AF252" s="216"/>
      <c r="AG252" s="218"/>
      <c r="AH252" s="267"/>
      <c r="AI252" s="157"/>
      <c r="AJ252" s="158"/>
      <c r="AK252" s="159"/>
      <c r="AL252" s="269"/>
      <c r="AN252" s="12">
        <v>2</v>
      </c>
      <c r="AO252" s="12" t="s">
        <v>3</v>
      </c>
      <c r="AP252" s="12">
        <v>3</v>
      </c>
      <c r="AQ252" s="179"/>
      <c r="AR252" s="237">
        <v>1</v>
      </c>
      <c r="AS252" s="238" t="s">
        <v>3</v>
      </c>
      <c r="AT252" s="238">
        <v>3</v>
      </c>
      <c r="AU252" s="238" t="s">
        <v>321</v>
      </c>
      <c r="AV252" s="238"/>
      <c r="AW252" s="238" t="s">
        <v>324</v>
      </c>
      <c r="AX252" s="278"/>
      <c r="AY252" s="278"/>
      <c r="AZ252" s="278"/>
      <c r="BA252" s="278"/>
      <c r="BB252" s="278"/>
      <c r="BC252" s="278"/>
      <c r="BD252" s="236">
        <v>3</v>
      </c>
      <c r="BE252" s="236">
        <v>0</v>
      </c>
    </row>
    <row r="253" spans="1:57" ht="42" customHeight="1" thickBot="1">
      <c r="A253" s="260">
        <v>5</v>
      </c>
      <c r="B253" s="135">
        <v>14</v>
      </c>
      <c r="C253" s="189" t="s">
        <v>331</v>
      </c>
      <c r="D253" s="277">
        <v>1</v>
      </c>
      <c r="E253" s="275" t="s">
        <v>301</v>
      </c>
      <c r="F253" s="219" t="s">
        <v>2</v>
      </c>
      <c r="G253" s="275">
        <v>3</v>
      </c>
      <c r="H253" s="276" t="s">
        <v>301</v>
      </c>
      <c r="I253" s="277">
        <v>3</v>
      </c>
      <c r="J253" s="275" t="s">
        <v>301</v>
      </c>
      <c r="K253" s="219" t="s">
        <v>2</v>
      </c>
      <c r="L253" s="275">
        <v>2</v>
      </c>
      <c r="M253" s="276" t="s">
        <v>301</v>
      </c>
      <c r="N253" s="277">
        <v>3</v>
      </c>
      <c r="O253" s="275" t="s">
        <v>301</v>
      </c>
      <c r="P253" s="219" t="s">
        <v>2</v>
      </c>
      <c r="Q253" s="275">
        <v>0</v>
      </c>
      <c r="R253" s="276" t="s">
        <v>301</v>
      </c>
      <c r="S253" s="277">
        <v>0</v>
      </c>
      <c r="T253" s="275" t="s">
        <v>301</v>
      </c>
      <c r="U253" s="219" t="s">
        <v>2</v>
      </c>
      <c r="V253" s="275">
        <v>3</v>
      </c>
      <c r="W253" s="276" t="s">
        <v>301</v>
      </c>
      <c r="X253" s="271"/>
      <c r="Y253" s="265"/>
      <c r="Z253" s="224"/>
      <c r="AA253" s="265"/>
      <c r="AB253" s="265"/>
      <c r="AC253" s="272">
        <v>3</v>
      </c>
      <c r="AD253" s="273"/>
      <c r="AE253" s="212" t="s">
        <v>2</v>
      </c>
      <c r="AF253" s="273">
        <v>0</v>
      </c>
      <c r="AG253" s="274"/>
      <c r="AH253" s="266">
        <v>8</v>
      </c>
      <c r="AI253" s="160">
        <v>10</v>
      </c>
      <c r="AJ253" s="156" t="s">
        <v>2</v>
      </c>
      <c r="AK253" s="161">
        <v>8</v>
      </c>
      <c r="AL253" s="268">
        <v>15</v>
      </c>
      <c r="AN253" s="12">
        <v>4</v>
      </c>
      <c r="AO253" s="12" t="s">
        <v>3</v>
      </c>
      <c r="AP253" s="12">
        <v>2</v>
      </c>
      <c r="AQ253" s="7"/>
      <c r="AR253" s="240">
        <v>4</v>
      </c>
      <c r="AS253" s="241" t="s">
        <v>3</v>
      </c>
      <c r="AT253" s="241">
        <v>5</v>
      </c>
      <c r="AU253" s="241" t="s">
        <v>334</v>
      </c>
      <c r="AV253" s="241"/>
      <c r="AW253" s="241" t="s">
        <v>331</v>
      </c>
      <c r="AX253" s="262"/>
      <c r="AY253" s="262"/>
      <c r="AZ253" s="262"/>
      <c r="BA253" s="262"/>
      <c r="BB253" s="262"/>
      <c r="BC253" s="252"/>
      <c r="BD253" s="242">
        <v>3</v>
      </c>
      <c r="BE253" s="242">
        <v>0</v>
      </c>
    </row>
    <row r="254" spans="1:57" ht="42" customHeight="1" thickBot="1" thickTop="1">
      <c r="A254" s="261"/>
      <c r="B254" s="136"/>
      <c r="C254" s="190" t="s">
        <v>311</v>
      </c>
      <c r="D254" s="220" t="s">
        <v>301</v>
      </c>
      <c r="E254" s="221" t="s">
        <v>301</v>
      </c>
      <c r="F254" s="222" t="s">
        <v>301</v>
      </c>
      <c r="G254" s="222" t="s">
        <v>301</v>
      </c>
      <c r="H254" s="223" t="s">
        <v>301</v>
      </c>
      <c r="I254" s="220" t="s">
        <v>301</v>
      </c>
      <c r="J254" s="221" t="s">
        <v>301</v>
      </c>
      <c r="K254" s="222" t="s">
        <v>301</v>
      </c>
      <c r="L254" s="222" t="s">
        <v>301</v>
      </c>
      <c r="M254" s="223" t="s">
        <v>301</v>
      </c>
      <c r="N254" s="220" t="s">
        <v>301</v>
      </c>
      <c r="O254" s="221" t="s">
        <v>301</v>
      </c>
      <c r="P254" s="222" t="s">
        <v>301</v>
      </c>
      <c r="Q254" s="222" t="s">
        <v>301</v>
      </c>
      <c r="R254" s="223" t="s">
        <v>301</v>
      </c>
      <c r="S254" s="220" t="s">
        <v>301</v>
      </c>
      <c r="T254" s="221" t="s">
        <v>301</v>
      </c>
      <c r="U254" s="222" t="s">
        <v>301</v>
      </c>
      <c r="V254" s="222" t="s">
        <v>301</v>
      </c>
      <c r="W254" s="223" t="s">
        <v>301</v>
      </c>
      <c r="X254" s="225"/>
      <c r="Y254" s="226"/>
      <c r="Z254" s="226"/>
      <c r="AA254" s="226"/>
      <c r="AB254" s="226"/>
      <c r="AC254" s="214"/>
      <c r="AD254" s="215"/>
      <c r="AE254" s="216"/>
      <c r="AF254" s="216"/>
      <c r="AG254" s="218"/>
      <c r="AH254" s="267"/>
      <c r="AI254" s="157"/>
      <c r="AJ254" s="158"/>
      <c r="AK254" s="159"/>
      <c r="AL254" s="269"/>
      <c r="AN254" s="12">
        <v>5</v>
      </c>
      <c r="AO254" s="12" t="s">
        <v>3</v>
      </c>
      <c r="AP254" s="12">
        <v>1</v>
      </c>
      <c r="AQ254" s="7"/>
      <c r="AR254" s="249">
        <v>5</v>
      </c>
      <c r="AS254" s="243" t="s">
        <v>3</v>
      </c>
      <c r="AT254" s="243">
        <v>6</v>
      </c>
      <c r="AU254" s="243" t="s">
        <v>331</v>
      </c>
      <c r="AV254" s="243"/>
      <c r="AW254" s="243" t="s">
        <v>333</v>
      </c>
      <c r="AX254" s="258"/>
      <c r="AY254" s="258"/>
      <c r="AZ254" s="258"/>
      <c r="BA254" s="258"/>
      <c r="BB254" s="258"/>
      <c r="BC254" s="258"/>
      <c r="BD254" s="245">
        <v>3</v>
      </c>
      <c r="BE254" s="245">
        <v>0</v>
      </c>
    </row>
    <row r="255" spans="1:57" ht="42" customHeight="1">
      <c r="A255" s="260">
        <v>6</v>
      </c>
      <c r="B255" s="135">
        <v>18</v>
      </c>
      <c r="C255" s="191" t="s">
        <v>333</v>
      </c>
      <c r="D255" s="277">
        <v>0</v>
      </c>
      <c r="E255" s="275" t="s">
        <v>301</v>
      </c>
      <c r="F255" s="219" t="s">
        <v>2</v>
      </c>
      <c r="G255" s="275">
        <v>3</v>
      </c>
      <c r="H255" s="276" t="s">
        <v>301</v>
      </c>
      <c r="I255" s="277">
        <v>0</v>
      </c>
      <c r="J255" s="275" t="s">
        <v>301</v>
      </c>
      <c r="K255" s="219" t="s">
        <v>2</v>
      </c>
      <c r="L255" s="275">
        <v>3</v>
      </c>
      <c r="M255" s="276" t="s">
        <v>301</v>
      </c>
      <c r="N255" s="277">
        <v>0</v>
      </c>
      <c r="O255" s="275" t="s">
        <v>301</v>
      </c>
      <c r="P255" s="219" t="s">
        <v>2</v>
      </c>
      <c r="Q255" s="275">
        <v>3</v>
      </c>
      <c r="R255" s="276" t="s">
        <v>301</v>
      </c>
      <c r="S255" s="277">
        <v>0</v>
      </c>
      <c r="T255" s="275" t="s">
        <v>301</v>
      </c>
      <c r="U255" s="219" t="s">
        <v>2</v>
      </c>
      <c r="V255" s="275">
        <v>3</v>
      </c>
      <c r="W255" s="276" t="s">
        <v>301</v>
      </c>
      <c r="X255" s="277">
        <v>0</v>
      </c>
      <c r="Y255" s="275" t="s">
        <v>301</v>
      </c>
      <c r="Z255" s="219" t="s">
        <v>2</v>
      </c>
      <c r="AA255" s="275">
        <v>3</v>
      </c>
      <c r="AB255" s="276" t="s">
        <v>301</v>
      </c>
      <c r="AC255" s="271"/>
      <c r="AD255" s="265"/>
      <c r="AE255" s="224"/>
      <c r="AF255" s="265"/>
      <c r="AG255" s="265"/>
      <c r="AH255" s="266">
        <v>5</v>
      </c>
      <c r="AI255" s="160">
        <v>0</v>
      </c>
      <c r="AJ255" s="156" t="s">
        <v>2</v>
      </c>
      <c r="AK255" s="161">
        <v>15</v>
      </c>
      <c r="AL255" s="268">
        <v>18</v>
      </c>
      <c r="AN255" s="12"/>
      <c r="AO255" s="12"/>
      <c r="AP255" s="12"/>
      <c r="AQ255" s="7"/>
      <c r="AR255" s="237">
        <v>1</v>
      </c>
      <c r="AS255" s="238" t="s">
        <v>3</v>
      </c>
      <c r="AT255" s="238">
        <v>4</v>
      </c>
      <c r="AU255" s="238" t="s">
        <v>321</v>
      </c>
      <c r="AV255" s="238"/>
      <c r="AW255" s="238" t="s">
        <v>334</v>
      </c>
      <c r="AX255" s="239"/>
      <c r="AY255" s="239"/>
      <c r="AZ255" s="239"/>
      <c r="BA255" s="239"/>
      <c r="BB255" s="239"/>
      <c r="BC255" s="239"/>
      <c r="BD255" s="236">
        <v>1</v>
      </c>
      <c r="BE255" s="236">
        <v>3</v>
      </c>
    </row>
    <row r="256" spans="1:57" ht="42" customHeight="1" thickBot="1">
      <c r="A256" s="261"/>
      <c r="B256" s="136"/>
      <c r="C256" s="192" t="s">
        <v>330</v>
      </c>
      <c r="D256" s="220" t="s">
        <v>301</v>
      </c>
      <c r="E256" s="221" t="s">
        <v>301</v>
      </c>
      <c r="F256" s="222" t="s">
        <v>301</v>
      </c>
      <c r="G256" s="222" t="s">
        <v>301</v>
      </c>
      <c r="H256" s="223" t="s">
        <v>301</v>
      </c>
      <c r="I256" s="220" t="s">
        <v>301</v>
      </c>
      <c r="J256" s="221" t="s">
        <v>301</v>
      </c>
      <c r="K256" s="222" t="s">
        <v>301</v>
      </c>
      <c r="L256" s="222" t="s">
        <v>301</v>
      </c>
      <c r="M256" s="223" t="s">
        <v>301</v>
      </c>
      <c r="N256" s="220" t="s">
        <v>301</v>
      </c>
      <c r="O256" s="221" t="s">
        <v>301</v>
      </c>
      <c r="P256" s="222" t="s">
        <v>301</v>
      </c>
      <c r="Q256" s="222" t="s">
        <v>301</v>
      </c>
      <c r="R256" s="223" t="s">
        <v>301</v>
      </c>
      <c r="S256" s="220" t="s">
        <v>301</v>
      </c>
      <c r="T256" s="221" t="s">
        <v>301</v>
      </c>
      <c r="U256" s="222" t="s">
        <v>301</v>
      </c>
      <c r="V256" s="222" t="s">
        <v>301</v>
      </c>
      <c r="W256" s="223" t="s">
        <v>301</v>
      </c>
      <c r="X256" s="220" t="s">
        <v>301</v>
      </c>
      <c r="Y256" s="221" t="s">
        <v>301</v>
      </c>
      <c r="Z256" s="222" t="s">
        <v>301</v>
      </c>
      <c r="AA256" s="222" t="s">
        <v>301</v>
      </c>
      <c r="AB256" s="223" t="s">
        <v>301</v>
      </c>
      <c r="AC256" s="225"/>
      <c r="AD256" s="226"/>
      <c r="AE256" s="226"/>
      <c r="AF256" s="226"/>
      <c r="AG256" s="226"/>
      <c r="AH256" s="267"/>
      <c r="AI256" s="157"/>
      <c r="AJ256" s="158"/>
      <c r="AK256" s="159"/>
      <c r="AL256" s="269"/>
      <c r="AN256" s="12"/>
      <c r="AO256" s="12"/>
      <c r="AP256" s="12"/>
      <c r="AQ256" s="7"/>
      <c r="AR256" s="240">
        <v>2</v>
      </c>
      <c r="AS256" s="241" t="s">
        <v>3</v>
      </c>
      <c r="AT256" s="241">
        <v>3</v>
      </c>
      <c r="AU256" s="241" t="s">
        <v>322</v>
      </c>
      <c r="AV256" s="241"/>
      <c r="AW256" s="241" t="s">
        <v>324</v>
      </c>
      <c r="AX256" s="251"/>
      <c r="AY256" s="251"/>
      <c r="AZ256" s="251"/>
      <c r="BA256" s="251"/>
      <c r="BB256" s="251"/>
      <c r="BC256" s="251"/>
      <c r="BD256" s="242">
        <v>3</v>
      </c>
      <c r="BE256" s="242">
        <v>0</v>
      </c>
    </row>
    <row r="257" spans="1:57" ht="42" customHeight="1" thickTop="1">
      <c r="A257" s="90"/>
      <c r="B257" s="91"/>
      <c r="C257" s="198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200"/>
      <c r="AI257" s="201"/>
      <c r="AJ257" s="201"/>
      <c r="AK257" s="201"/>
      <c r="AL257" s="202"/>
      <c r="AN257" s="12"/>
      <c r="AO257" s="12"/>
      <c r="AP257" s="12"/>
      <c r="AQ257" s="7"/>
      <c r="AR257" s="249">
        <v>3</v>
      </c>
      <c r="AS257" s="243" t="s">
        <v>3</v>
      </c>
      <c r="AT257" s="243">
        <v>6</v>
      </c>
      <c r="AU257" s="243" t="s">
        <v>324</v>
      </c>
      <c r="AV257" s="243"/>
      <c r="AW257" s="243" t="s">
        <v>333</v>
      </c>
      <c r="AX257" s="253"/>
      <c r="AY257" s="253"/>
      <c r="AZ257" s="253"/>
      <c r="BA257" s="253"/>
      <c r="BB257" s="253"/>
      <c r="BC257" s="253"/>
      <c r="BD257" s="245">
        <v>3</v>
      </c>
      <c r="BE257" s="245">
        <v>0</v>
      </c>
    </row>
    <row r="258" spans="1:57" ht="42" customHeight="1">
      <c r="A258" s="90"/>
      <c r="B258" s="91"/>
      <c r="C258" s="198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200"/>
      <c r="AI258" s="201"/>
      <c r="AJ258" s="201"/>
      <c r="AK258" s="201"/>
      <c r="AL258" s="202"/>
      <c r="AN258" s="12"/>
      <c r="AO258" s="12"/>
      <c r="AP258" s="12"/>
      <c r="AQ258" s="7"/>
      <c r="AR258" s="237">
        <v>2</v>
      </c>
      <c r="AS258" s="238" t="s">
        <v>3</v>
      </c>
      <c r="AT258" s="238">
        <v>4</v>
      </c>
      <c r="AU258" s="238" t="s">
        <v>322</v>
      </c>
      <c r="AV258" s="238"/>
      <c r="AW258" s="238" t="s">
        <v>334</v>
      </c>
      <c r="AX258" s="239"/>
      <c r="AY258" s="239"/>
      <c r="AZ258" s="239"/>
      <c r="BA258" s="239"/>
      <c r="BB258" s="239"/>
      <c r="BC258" s="239"/>
      <c r="BD258" s="236">
        <v>1</v>
      </c>
      <c r="BE258" s="236">
        <v>3</v>
      </c>
    </row>
    <row r="259" spans="1:57" ht="42" customHeight="1" thickBot="1">
      <c r="A259" s="90"/>
      <c r="B259" s="91"/>
      <c r="C259" s="198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200"/>
      <c r="AI259" s="201"/>
      <c r="AJ259" s="201"/>
      <c r="AK259" s="201"/>
      <c r="AL259" s="202"/>
      <c r="AN259" s="12"/>
      <c r="AO259" s="12"/>
      <c r="AP259" s="12"/>
      <c r="AQ259" s="7"/>
      <c r="AR259" s="240">
        <v>1</v>
      </c>
      <c r="AS259" s="241" t="s">
        <v>3</v>
      </c>
      <c r="AT259" s="241">
        <v>5</v>
      </c>
      <c r="AU259" s="241" t="s">
        <v>321</v>
      </c>
      <c r="AV259" s="241"/>
      <c r="AW259" s="241" t="s">
        <v>331</v>
      </c>
      <c r="AX259" s="251"/>
      <c r="AY259" s="251"/>
      <c r="AZ259" s="251"/>
      <c r="BA259" s="251"/>
      <c r="BB259" s="251"/>
      <c r="BC259" s="251"/>
      <c r="BD259" s="242">
        <v>3</v>
      </c>
      <c r="BE259" s="242">
        <v>1</v>
      </c>
    </row>
    <row r="260" spans="2:55" ht="42" customHeight="1" thickBot="1" thickTop="1">
      <c r="B260" s="290" t="s">
        <v>213</v>
      </c>
      <c r="C260" s="290"/>
      <c r="D260" s="3" t="s">
        <v>36</v>
      </c>
      <c r="N260" s="255" t="s">
        <v>209</v>
      </c>
      <c r="S260" s="256" t="s">
        <v>84</v>
      </c>
      <c r="AK260" s="79"/>
      <c r="AQ260" s="7"/>
      <c r="AR260" s="230"/>
      <c r="AS260" s="230"/>
      <c r="AT260" s="230"/>
      <c r="AX260" s="209"/>
      <c r="AY260" s="209"/>
      <c r="AZ260" s="209"/>
      <c r="BA260" s="209"/>
      <c r="BB260" s="209"/>
      <c r="BC260" s="209"/>
    </row>
    <row r="261" spans="1:57" ht="42" customHeight="1" thickBot="1">
      <c r="A261" s="80"/>
      <c r="B261" s="81" t="s">
        <v>65</v>
      </c>
      <c r="C261" s="82"/>
      <c r="D261" s="285">
        <v>1</v>
      </c>
      <c r="E261" s="286"/>
      <c r="F261" s="286"/>
      <c r="G261" s="286"/>
      <c r="H261" s="291"/>
      <c r="I261" s="285">
        <v>2</v>
      </c>
      <c r="J261" s="286"/>
      <c r="K261" s="286"/>
      <c r="L261" s="286"/>
      <c r="M261" s="291"/>
      <c r="N261" s="285">
        <v>3</v>
      </c>
      <c r="O261" s="286"/>
      <c r="P261" s="286"/>
      <c r="Q261" s="286"/>
      <c r="R261" s="291"/>
      <c r="S261" s="285">
        <v>4</v>
      </c>
      <c r="T261" s="286"/>
      <c r="U261" s="286"/>
      <c r="V261" s="286"/>
      <c r="W261" s="291"/>
      <c r="X261" s="285">
        <v>5</v>
      </c>
      <c r="Y261" s="286"/>
      <c r="Z261" s="286"/>
      <c r="AA261" s="286"/>
      <c r="AB261" s="286"/>
      <c r="AC261" s="285">
        <v>6</v>
      </c>
      <c r="AD261" s="286"/>
      <c r="AE261" s="286"/>
      <c r="AF261" s="286"/>
      <c r="AG261" s="286"/>
      <c r="AH261" s="197" t="s">
        <v>45</v>
      </c>
      <c r="AI261" s="287" t="s">
        <v>46</v>
      </c>
      <c r="AJ261" s="288"/>
      <c r="AK261" s="289"/>
      <c r="AL261" s="84" t="s">
        <v>47</v>
      </c>
      <c r="AN261" s="282" t="s">
        <v>1</v>
      </c>
      <c r="AO261" s="282"/>
      <c r="AP261" s="282"/>
      <c r="AQ261" s="234" t="s">
        <v>48</v>
      </c>
      <c r="AU261" s="283" t="s">
        <v>1</v>
      </c>
      <c r="AV261" s="283"/>
      <c r="AW261" s="283"/>
      <c r="AX261" s="284"/>
      <c r="AY261" s="284"/>
      <c r="AZ261" s="284"/>
      <c r="BA261" s="284"/>
      <c r="BB261" s="284"/>
      <c r="BC261" s="284"/>
      <c r="BD261" s="206" t="s">
        <v>167</v>
      </c>
      <c r="BE261" s="206" t="s">
        <v>167</v>
      </c>
    </row>
    <row r="262" spans="1:57" ht="42" customHeight="1">
      <c r="A262" s="260">
        <v>1</v>
      </c>
      <c r="B262" s="135">
        <v>17</v>
      </c>
      <c r="C262" s="189" t="s">
        <v>323</v>
      </c>
      <c r="D262" s="271"/>
      <c r="E262" s="265"/>
      <c r="F262" s="211"/>
      <c r="G262" s="265"/>
      <c r="H262" s="265"/>
      <c r="I262" s="272">
        <v>3</v>
      </c>
      <c r="J262" s="273"/>
      <c r="K262" s="212" t="s">
        <v>2</v>
      </c>
      <c r="L262" s="273">
        <v>0</v>
      </c>
      <c r="M262" s="274"/>
      <c r="N262" s="272">
        <v>3</v>
      </c>
      <c r="O262" s="273"/>
      <c r="P262" s="212" t="s">
        <v>2</v>
      </c>
      <c r="Q262" s="273">
        <v>0</v>
      </c>
      <c r="R262" s="274"/>
      <c r="S262" s="272">
        <v>3</v>
      </c>
      <c r="T262" s="273"/>
      <c r="U262" s="212" t="s">
        <v>2</v>
      </c>
      <c r="V262" s="273">
        <v>0</v>
      </c>
      <c r="W262" s="274"/>
      <c r="X262" s="272">
        <v>3</v>
      </c>
      <c r="Y262" s="273"/>
      <c r="Z262" s="212" t="s">
        <v>2</v>
      </c>
      <c r="AA262" s="273">
        <v>2</v>
      </c>
      <c r="AB262" s="274"/>
      <c r="AC262" s="272">
        <v>2</v>
      </c>
      <c r="AD262" s="273"/>
      <c r="AE262" s="212" t="s">
        <v>2</v>
      </c>
      <c r="AF262" s="273">
        <v>3</v>
      </c>
      <c r="AG262" s="274"/>
      <c r="AH262" s="266">
        <v>9</v>
      </c>
      <c r="AI262" s="160">
        <v>14</v>
      </c>
      <c r="AJ262" s="156" t="s">
        <v>2</v>
      </c>
      <c r="AK262" s="161">
        <v>5</v>
      </c>
      <c r="AL262" s="268">
        <v>19</v>
      </c>
      <c r="AN262" s="14">
        <v>2</v>
      </c>
      <c r="AO262" s="12" t="s">
        <v>3</v>
      </c>
      <c r="AP262" s="12">
        <v>5</v>
      </c>
      <c r="AQ262" s="179"/>
      <c r="AR262" s="207">
        <v>1</v>
      </c>
      <c r="AS262" s="208" t="s">
        <v>3</v>
      </c>
      <c r="AT262" s="208">
        <v>6</v>
      </c>
      <c r="AU262" s="208" t="s">
        <v>323</v>
      </c>
      <c r="AV262" s="208"/>
      <c r="AW262" s="208" t="s">
        <v>336</v>
      </c>
      <c r="AX262" s="281"/>
      <c r="AY262" s="281"/>
      <c r="AZ262" s="281"/>
      <c r="BA262" s="281"/>
      <c r="BB262" s="281"/>
      <c r="BC262" s="210"/>
      <c r="BD262" s="235">
        <v>2</v>
      </c>
      <c r="BE262" s="235">
        <v>3</v>
      </c>
    </row>
    <row r="263" spans="1:57" ht="42" customHeight="1" thickBot="1">
      <c r="A263" s="261"/>
      <c r="B263" s="136"/>
      <c r="C263" s="190" t="s">
        <v>327</v>
      </c>
      <c r="D263" s="213"/>
      <c r="E263" s="213"/>
      <c r="F263" s="213"/>
      <c r="G263" s="213"/>
      <c r="H263" s="213"/>
      <c r="I263" s="232"/>
      <c r="J263" s="233"/>
      <c r="K263" s="216"/>
      <c r="L263" s="216"/>
      <c r="M263" s="217"/>
      <c r="N263" s="214"/>
      <c r="O263" s="215"/>
      <c r="P263" s="216"/>
      <c r="Q263" s="216"/>
      <c r="R263" s="217"/>
      <c r="S263" s="214"/>
      <c r="T263" s="215"/>
      <c r="U263" s="216"/>
      <c r="V263" s="216"/>
      <c r="W263" s="217"/>
      <c r="X263" s="214"/>
      <c r="Y263" s="215"/>
      <c r="Z263" s="216"/>
      <c r="AA263" s="216"/>
      <c r="AB263" s="218"/>
      <c r="AC263" s="214"/>
      <c r="AD263" s="215"/>
      <c r="AE263" s="216"/>
      <c r="AF263" s="216"/>
      <c r="AG263" s="218"/>
      <c r="AH263" s="267"/>
      <c r="AI263" s="157"/>
      <c r="AJ263" s="158"/>
      <c r="AK263" s="159"/>
      <c r="AL263" s="269"/>
      <c r="AN263" s="14">
        <v>3</v>
      </c>
      <c r="AO263" s="12" t="s">
        <v>3</v>
      </c>
      <c r="AP263" s="12">
        <v>4</v>
      </c>
      <c r="AQ263" s="179"/>
      <c r="AR263" s="237">
        <v>2</v>
      </c>
      <c r="AS263" s="238" t="s">
        <v>3</v>
      </c>
      <c r="AT263" s="238">
        <v>5</v>
      </c>
      <c r="AU263" s="238" t="s">
        <v>326</v>
      </c>
      <c r="AV263" s="238"/>
      <c r="AW263" s="238" t="s">
        <v>335</v>
      </c>
      <c r="AX263" s="278"/>
      <c r="AY263" s="278"/>
      <c r="AZ263" s="278"/>
      <c r="BA263" s="278"/>
      <c r="BB263" s="278"/>
      <c r="BC263" s="278"/>
      <c r="BD263" s="236">
        <v>3</v>
      </c>
      <c r="BE263" s="236">
        <v>1</v>
      </c>
    </row>
    <row r="264" spans="1:57" ht="42" customHeight="1" thickBot="1">
      <c r="A264" s="260">
        <v>2</v>
      </c>
      <c r="B264" s="135">
        <v>20</v>
      </c>
      <c r="C264" s="191" t="s">
        <v>326</v>
      </c>
      <c r="D264" s="277">
        <v>0</v>
      </c>
      <c r="E264" s="275" t="s">
        <v>301</v>
      </c>
      <c r="F264" s="219" t="s">
        <v>2</v>
      </c>
      <c r="G264" s="275">
        <v>3</v>
      </c>
      <c r="H264" s="276" t="s">
        <v>301</v>
      </c>
      <c r="I264" s="271"/>
      <c r="J264" s="265"/>
      <c r="K264" s="211"/>
      <c r="L264" s="265"/>
      <c r="M264" s="279"/>
      <c r="N264" s="272">
        <v>3</v>
      </c>
      <c r="O264" s="273"/>
      <c r="P264" s="212" t="s">
        <v>2</v>
      </c>
      <c r="Q264" s="273">
        <v>0</v>
      </c>
      <c r="R264" s="274"/>
      <c r="S264" s="272">
        <v>3</v>
      </c>
      <c r="T264" s="273"/>
      <c r="U264" s="212" t="s">
        <v>2</v>
      </c>
      <c r="V264" s="273">
        <v>0</v>
      </c>
      <c r="W264" s="274"/>
      <c r="X264" s="272">
        <v>3</v>
      </c>
      <c r="Y264" s="273"/>
      <c r="Z264" s="212" t="s">
        <v>2</v>
      </c>
      <c r="AA264" s="273">
        <v>1</v>
      </c>
      <c r="AB264" s="274"/>
      <c r="AC264" s="272">
        <v>3</v>
      </c>
      <c r="AD264" s="273"/>
      <c r="AE264" s="212" t="s">
        <v>2</v>
      </c>
      <c r="AF264" s="273">
        <v>1</v>
      </c>
      <c r="AG264" s="274"/>
      <c r="AH264" s="266">
        <v>9</v>
      </c>
      <c r="AI264" s="160">
        <v>12</v>
      </c>
      <c r="AJ264" s="156" t="s">
        <v>2</v>
      </c>
      <c r="AK264" s="161">
        <v>5</v>
      </c>
      <c r="AL264" s="268">
        <v>20</v>
      </c>
      <c r="AM264" s="5"/>
      <c r="AN264" s="14">
        <v>5</v>
      </c>
      <c r="AO264" s="12" t="s">
        <v>3</v>
      </c>
      <c r="AP264" s="12">
        <v>3</v>
      </c>
      <c r="AQ264" s="179"/>
      <c r="AR264" s="240">
        <v>3</v>
      </c>
      <c r="AS264" s="241" t="s">
        <v>3</v>
      </c>
      <c r="AT264" s="241">
        <v>4</v>
      </c>
      <c r="AU264" s="241" t="s">
        <v>325</v>
      </c>
      <c r="AV264" s="241"/>
      <c r="AW264" s="241" t="s">
        <v>332</v>
      </c>
      <c r="AX264" s="280"/>
      <c r="AY264" s="280"/>
      <c r="AZ264" s="280"/>
      <c r="BA264" s="280"/>
      <c r="BB264" s="280"/>
      <c r="BC264" s="280"/>
      <c r="BD264" s="242">
        <v>3</v>
      </c>
      <c r="BE264" s="242">
        <v>2</v>
      </c>
    </row>
    <row r="265" spans="1:57" ht="42" customHeight="1" thickBot="1" thickTop="1">
      <c r="A265" s="261"/>
      <c r="B265" s="136"/>
      <c r="C265" s="192" t="s">
        <v>329</v>
      </c>
      <c r="D265" s="220" t="s">
        <v>301</v>
      </c>
      <c r="E265" s="221" t="s">
        <v>301</v>
      </c>
      <c r="F265" s="222" t="s">
        <v>301</v>
      </c>
      <c r="G265" s="222" t="s">
        <v>301</v>
      </c>
      <c r="H265" s="223" t="s">
        <v>301</v>
      </c>
      <c r="I265" s="213"/>
      <c r="J265" s="213"/>
      <c r="K265" s="213"/>
      <c r="L265" s="213"/>
      <c r="M265" s="213"/>
      <c r="N265" s="214"/>
      <c r="O265" s="215"/>
      <c r="P265" s="216"/>
      <c r="Q265" s="216"/>
      <c r="R265" s="217"/>
      <c r="S265" s="214"/>
      <c r="T265" s="215"/>
      <c r="U265" s="216"/>
      <c r="V265" s="216"/>
      <c r="W265" s="217"/>
      <c r="X265" s="214"/>
      <c r="Y265" s="215"/>
      <c r="Z265" s="216"/>
      <c r="AA265" s="216"/>
      <c r="AB265" s="218"/>
      <c r="AC265" s="214"/>
      <c r="AD265" s="215"/>
      <c r="AE265" s="216"/>
      <c r="AF265" s="216"/>
      <c r="AG265" s="218"/>
      <c r="AH265" s="267"/>
      <c r="AI265" s="157"/>
      <c r="AJ265" s="158"/>
      <c r="AK265" s="159"/>
      <c r="AL265" s="269"/>
      <c r="AN265" s="14">
        <v>1</v>
      </c>
      <c r="AO265" s="12" t="s">
        <v>3</v>
      </c>
      <c r="AP265" s="12">
        <v>2</v>
      </c>
      <c r="AQ265" s="179"/>
      <c r="AR265" s="249">
        <v>4</v>
      </c>
      <c r="AS265" s="243" t="s">
        <v>3</v>
      </c>
      <c r="AT265" s="243">
        <v>6</v>
      </c>
      <c r="AU265" s="243" t="s">
        <v>332</v>
      </c>
      <c r="AV265" s="243"/>
      <c r="AW265" s="243" t="s">
        <v>336</v>
      </c>
      <c r="AX265" s="244"/>
      <c r="AY265" s="244"/>
      <c r="AZ265" s="244"/>
      <c r="BA265" s="244"/>
      <c r="BB265" s="244"/>
      <c r="BC265" s="244"/>
      <c r="BD265" s="245">
        <v>3</v>
      </c>
      <c r="BE265" s="245">
        <v>2</v>
      </c>
    </row>
    <row r="266" spans="1:57" ht="42" customHeight="1">
      <c r="A266" s="260">
        <v>3</v>
      </c>
      <c r="B266" s="135">
        <v>22</v>
      </c>
      <c r="C266" s="191" t="s">
        <v>325</v>
      </c>
      <c r="D266" s="277">
        <v>0</v>
      </c>
      <c r="E266" s="275" t="s">
        <v>301</v>
      </c>
      <c r="F266" s="219" t="s">
        <v>2</v>
      </c>
      <c r="G266" s="275">
        <v>3</v>
      </c>
      <c r="H266" s="276" t="s">
        <v>301</v>
      </c>
      <c r="I266" s="277">
        <v>0</v>
      </c>
      <c r="J266" s="275" t="s">
        <v>301</v>
      </c>
      <c r="K266" s="219" t="s">
        <v>2</v>
      </c>
      <c r="L266" s="275">
        <v>3</v>
      </c>
      <c r="M266" s="276" t="s">
        <v>301</v>
      </c>
      <c r="N266" s="271"/>
      <c r="O266" s="265"/>
      <c r="P266" s="211"/>
      <c r="Q266" s="265"/>
      <c r="R266" s="279"/>
      <c r="S266" s="272">
        <v>3</v>
      </c>
      <c r="T266" s="273"/>
      <c r="U266" s="212" t="s">
        <v>2</v>
      </c>
      <c r="V266" s="273">
        <v>2</v>
      </c>
      <c r="W266" s="274"/>
      <c r="X266" s="272">
        <v>1</v>
      </c>
      <c r="Y266" s="273"/>
      <c r="Z266" s="212" t="s">
        <v>2</v>
      </c>
      <c r="AA266" s="273">
        <v>3</v>
      </c>
      <c r="AB266" s="274"/>
      <c r="AC266" s="272">
        <v>0</v>
      </c>
      <c r="AD266" s="273"/>
      <c r="AE266" s="212" t="s">
        <v>2</v>
      </c>
      <c r="AF266" s="273">
        <v>3</v>
      </c>
      <c r="AG266" s="274"/>
      <c r="AH266" s="266">
        <v>6</v>
      </c>
      <c r="AI266" s="160">
        <v>4</v>
      </c>
      <c r="AJ266" s="156" t="s">
        <v>2</v>
      </c>
      <c r="AK266" s="161">
        <v>14</v>
      </c>
      <c r="AL266" s="268">
        <v>24</v>
      </c>
      <c r="AM266" s="5"/>
      <c r="AN266" s="14">
        <v>3</v>
      </c>
      <c r="AO266" s="12" t="s">
        <v>3</v>
      </c>
      <c r="AP266" s="12">
        <v>1</v>
      </c>
      <c r="AQ266" s="179"/>
      <c r="AR266" s="207">
        <v>3</v>
      </c>
      <c r="AS266" s="208" t="s">
        <v>3</v>
      </c>
      <c r="AT266" s="208">
        <v>5</v>
      </c>
      <c r="AU266" s="208" t="s">
        <v>325</v>
      </c>
      <c r="AV266" s="208"/>
      <c r="AW266" s="208" t="s">
        <v>335</v>
      </c>
      <c r="AX266" s="209"/>
      <c r="AY266" s="209"/>
      <c r="AZ266" s="209"/>
      <c r="BA266" s="209"/>
      <c r="BB266" s="209"/>
      <c r="BC266" s="209"/>
      <c r="BD266" s="235">
        <v>1</v>
      </c>
      <c r="BE266" s="235">
        <v>3</v>
      </c>
    </row>
    <row r="267" spans="1:57" ht="42" customHeight="1" thickBot="1">
      <c r="A267" s="261"/>
      <c r="B267" s="136"/>
      <c r="C267" s="192" t="s">
        <v>328</v>
      </c>
      <c r="D267" s="220" t="s">
        <v>301</v>
      </c>
      <c r="E267" s="221" t="s">
        <v>301</v>
      </c>
      <c r="F267" s="222" t="s">
        <v>301</v>
      </c>
      <c r="G267" s="222" t="s">
        <v>301</v>
      </c>
      <c r="H267" s="223" t="s">
        <v>301</v>
      </c>
      <c r="I267" s="220" t="s">
        <v>301</v>
      </c>
      <c r="J267" s="221" t="s">
        <v>301</v>
      </c>
      <c r="K267" s="222" t="s">
        <v>301</v>
      </c>
      <c r="L267" s="222" t="s">
        <v>301</v>
      </c>
      <c r="M267" s="223" t="s">
        <v>301</v>
      </c>
      <c r="N267" s="213"/>
      <c r="O267" s="213"/>
      <c r="P267" s="213"/>
      <c r="Q267" s="213"/>
      <c r="R267" s="213"/>
      <c r="S267" s="214"/>
      <c r="T267" s="215"/>
      <c r="U267" s="216"/>
      <c r="V267" s="216"/>
      <c r="W267" s="217"/>
      <c r="X267" s="214"/>
      <c r="Y267" s="215"/>
      <c r="Z267" s="216"/>
      <c r="AA267" s="216"/>
      <c r="AB267" s="218"/>
      <c r="AC267" s="214"/>
      <c r="AD267" s="215"/>
      <c r="AE267" s="216"/>
      <c r="AF267" s="216"/>
      <c r="AG267" s="218"/>
      <c r="AH267" s="267"/>
      <c r="AI267" s="157"/>
      <c r="AJ267" s="158"/>
      <c r="AK267" s="159"/>
      <c r="AL267" s="269"/>
      <c r="AN267" s="14">
        <v>4</v>
      </c>
      <c r="AO267" s="12" t="s">
        <v>3</v>
      </c>
      <c r="AP267" s="12">
        <v>5</v>
      </c>
      <c r="AQ267" s="179"/>
      <c r="AR267" s="246">
        <v>1</v>
      </c>
      <c r="AS267" s="247" t="s">
        <v>3</v>
      </c>
      <c r="AT267" s="247">
        <v>2</v>
      </c>
      <c r="AU267" s="247" t="s">
        <v>323</v>
      </c>
      <c r="AV267" s="247"/>
      <c r="AW267" s="247" t="s">
        <v>326</v>
      </c>
      <c r="AX267" s="259"/>
      <c r="AY267" s="259"/>
      <c r="AZ267" s="259"/>
      <c r="BA267" s="259"/>
      <c r="BB267" s="259"/>
      <c r="BC267" s="259"/>
      <c r="BD267" s="248">
        <v>3</v>
      </c>
      <c r="BE267" s="248">
        <v>0</v>
      </c>
    </row>
    <row r="268" spans="1:57" ht="42" customHeight="1" thickTop="1">
      <c r="A268" s="260">
        <v>4</v>
      </c>
      <c r="B268" s="135">
        <v>23</v>
      </c>
      <c r="C268" s="191" t="s">
        <v>332</v>
      </c>
      <c r="D268" s="277">
        <v>0</v>
      </c>
      <c r="E268" s="275" t="s">
        <v>301</v>
      </c>
      <c r="F268" s="219" t="s">
        <v>2</v>
      </c>
      <c r="G268" s="275">
        <v>3</v>
      </c>
      <c r="H268" s="276" t="s">
        <v>301</v>
      </c>
      <c r="I268" s="277">
        <v>0</v>
      </c>
      <c r="J268" s="275" t="s">
        <v>301</v>
      </c>
      <c r="K268" s="219" t="s">
        <v>2</v>
      </c>
      <c r="L268" s="275">
        <v>3</v>
      </c>
      <c r="M268" s="276" t="s">
        <v>301</v>
      </c>
      <c r="N268" s="277">
        <v>2</v>
      </c>
      <c r="O268" s="275" t="s">
        <v>301</v>
      </c>
      <c r="P268" s="219" t="s">
        <v>2</v>
      </c>
      <c r="Q268" s="275">
        <v>3</v>
      </c>
      <c r="R268" s="276" t="s">
        <v>301</v>
      </c>
      <c r="S268" s="271"/>
      <c r="T268" s="265"/>
      <c r="U268" s="224"/>
      <c r="V268" s="265"/>
      <c r="W268" s="279"/>
      <c r="X268" s="272">
        <v>3</v>
      </c>
      <c r="Y268" s="273"/>
      <c r="Z268" s="212" t="s">
        <v>2</v>
      </c>
      <c r="AA268" s="273">
        <v>1</v>
      </c>
      <c r="AB268" s="274"/>
      <c r="AC268" s="272">
        <v>3</v>
      </c>
      <c r="AD268" s="273"/>
      <c r="AE268" s="212" t="s">
        <v>2</v>
      </c>
      <c r="AF268" s="273">
        <v>2</v>
      </c>
      <c r="AG268" s="274"/>
      <c r="AH268" s="266">
        <v>7</v>
      </c>
      <c r="AI268" s="160">
        <v>8</v>
      </c>
      <c r="AJ268" s="156" t="s">
        <v>2</v>
      </c>
      <c r="AK268" s="161">
        <v>12</v>
      </c>
      <c r="AL268" s="268">
        <v>21</v>
      </c>
      <c r="AM268" s="5"/>
      <c r="AN268" s="14">
        <v>1</v>
      </c>
      <c r="AO268" s="12" t="s">
        <v>3</v>
      </c>
      <c r="AP268" s="12">
        <v>4</v>
      </c>
      <c r="AQ268" s="179"/>
      <c r="AR268" s="249">
        <v>2</v>
      </c>
      <c r="AS268" s="243" t="s">
        <v>3</v>
      </c>
      <c r="AT268" s="243">
        <v>6</v>
      </c>
      <c r="AU268" s="243" t="s">
        <v>326</v>
      </c>
      <c r="AV268" s="243"/>
      <c r="AW268" s="243" t="s">
        <v>336</v>
      </c>
      <c r="AX268" s="250"/>
      <c r="AY268" s="250"/>
      <c r="AZ268" s="250"/>
      <c r="BA268" s="250"/>
      <c r="BB268" s="250"/>
      <c r="BC268" s="250"/>
      <c r="BD268" s="245">
        <v>3</v>
      </c>
      <c r="BE268" s="245">
        <v>1</v>
      </c>
    </row>
    <row r="269" spans="1:57" ht="42" customHeight="1" thickBot="1">
      <c r="A269" s="261"/>
      <c r="B269" s="136"/>
      <c r="C269" s="192" t="s">
        <v>337</v>
      </c>
      <c r="D269" s="220" t="s">
        <v>301</v>
      </c>
      <c r="E269" s="221" t="s">
        <v>301</v>
      </c>
      <c r="F269" s="222" t="s">
        <v>301</v>
      </c>
      <c r="G269" s="222" t="s">
        <v>301</v>
      </c>
      <c r="H269" s="223" t="s">
        <v>301</v>
      </c>
      <c r="I269" s="220" t="s">
        <v>301</v>
      </c>
      <c r="J269" s="221" t="s">
        <v>301</v>
      </c>
      <c r="K269" s="222" t="s">
        <v>301</v>
      </c>
      <c r="L269" s="222" t="s">
        <v>301</v>
      </c>
      <c r="M269" s="223" t="s">
        <v>301</v>
      </c>
      <c r="N269" s="220" t="s">
        <v>301</v>
      </c>
      <c r="O269" s="221" t="s">
        <v>301</v>
      </c>
      <c r="P269" s="222" t="s">
        <v>301</v>
      </c>
      <c r="Q269" s="222" t="s">
        <v>301</v>
      </c>
      <c r="R269" s="223" t="s">
        <v>301</v>
      </c>
      <c r="S269" s="225"/>
      <c r="T269" s="226"/>
      <c r="U269" s="226"/>
      <c r="V269" s="226"/>
      <c r="W269" s="227"/>
      <c r="X269" s="214"/>
      <c r="Y269" s="215"/>
      <c r="Z269" s="216"/>
      <c r="AA269" s="216"/>
      <c r="AB269" s="218"/>
      <c r="AC269" s="214"/>
      <c r="AD269" s="215"/>
      <c r="AE269" s="216"/>
      <c r="AF269" s="216"/>
      <c r="AG269" s="218"/>
      <c r="AH269" s="267"/>
      <c r="AI269" s="157"/>
      <c r="AJ269" s="158"/>
      <c r="AK269" s="159"/>
      <c r="AL269" s="269"/>
      <c r="AN269" s="12">
        <v>2</v>
      </c>
      <c r="AO269" s="12" t="s">
        <v>3</v>
      </c>
      <c r="AP269" s="12">
        <v>3</v>
      </c>
      <c r="AQ269" s="179"/>
      <c r="AR269" s="237">
        <v>1</v>
      </c>
      <c r="AS269" s="238" t="s">
        <v>3</v>
      </c>
      <c r="AT269" s="238">
        <v>3</v>
      </c>
      <c r="AU269" s="238" t="s">
        <v>323</v>
      </c>
      <c r="AV269" s="238"/>
      <c r="AW269" s="238" t="s">
        <v>325</v>
      </c>
      <c r="AX269" s="278"/>
      <c r="AY269" s="278"/>
      <c r="AZ269" s="278"/>
      <c r="BA269" s="278"/>
      <c r="BB269" s="278"/>
      <c r="BC269" s="278"/>
      <c r="BD269" s="236">
        <v>3</v>
      </c>
      <c r="BE269" s="236">
        <v>0</v>
      </c>
    </row>
    <row r="270" spans="1:57" ht="42" customHeight="1" thickBot="1">
      <c r="A270" s="260">
        <v>5</v>
      </c>
      <c r="B270" s="135">
        <v>21</v>
      </c>
      <c r="C270" s="189" t="s">
        <v>335</v>
      </c>
      <c r="D270" s="277">
        <v>2</v>
      </c>
      <c r="E270" s="275" t="s">
        <v>301</v>
      </c>
      <c r="F270" s="219" t="s">
        <v>2</v>
      </c>
      <c r="G270" s="275">
        <v>3</v>
      </c>
      <c r="H270" s="276" t="s">
        <v>301</v>
      </c>
      <c r="I270" s="277">
        <v>1</v>
      </c>
      <c r="J270" s="275" t="s">
        <v>301</v>
      </c>
      <c r="K270" s="219" t="s">
        <v>2</v>
      </c>
      <c r="L270" s="275">
        <v>3</v>
      </c>
      <c r="M270" s="276" t="s">
        <v>301</v>
      </c>
      <c r="N270" s="277">
        <v>3</v>
      </c>
      <c r="O270" s="275" t="s">
        <v>301</v>
      </c>
      <c r="P270" s="219" t="s">
        <v>2</v>
      </c>
      <c r="Q270" s="275">
        <v>1</v>
      </c>
      <c r="R270" s="276" t="s">
        <v>301</v>
      </c>
      <c r="S270" s="277">
        <v>1</v>
      </c>
      <c r="T270" s="275" t="s">
        <v>301</v>
      </c>
      <c r="U270" s="219" t="s">
        <v>2</v>
      </c>
      <c r="V270" s="275">
        <v>3</v>
      </c>
      <c r="W270" s="276" t="s">
        <v>301</v>
      </c>
      <c r="X270" s="271"/>
      <c r="Y270" s="265"/>
      <c r="Z270" s="224"/>
      <c r="AA270" s="265"/>
      <c r="AB270" s="265"/>
      <c r="AC270" s="272">
        <v>3</v>
      </c>
      <c r="AD270" s="273"/>
      <c r="AE270" s="212" t="s">
        <v>2</v>
      </c>
      <c r="AF270" s="273">
        <v>2</v>
      </c>
      <c r="AG270" s="274"/>
      <c r="AH270" s="266">
        <v>7</v>
      </c>
      <c r="AI270" s="160">
        <v>10</v>
      </c>
      <c r="AJ270" s="156" t="s">
        <v>2</v>
      </c>
      <c r="AK270" s="161">
        <v>12</v>
      </c>
      <c r="AL270" s="268">
        <v>22</v>
      </c>
      <c r="AN270" s="12">
        <v>4</v>
      </c>
      <c r="AO270" s="12" t="s">
        <v>3</v>
      </c>
      <c r="AP270" s="12">
        <v>2</v>
      </c>
      <c r="AQ270" s="7"/>
      <c r="AR270" s="240">
        <v>4</v>
      </c>
      <c r="AS270" s="241" t="s">
        <v>3</v>
      </c>
      <c r="AT270" s="241">
        <v>5</v>
      </c>
      <c r="AU270" s="241" t="s">
        <v>332</v>
      </c>
      <c r="AV270" s="241"/>
      <c r="AW270" s="241" t="s">
        <v>335</v>
      </c>
      <c r="AX270" s="262"/>
      <c r="AY270" s="262"/>
      <c r="AZ270" s="262"/>
      <c r="BA270" s="262"/>
      <c r="BB270" s="262"/>
      <c r="BC270" s="252"/>
      <c r="BD270" s="242">
        <v>3</v>
      </c>
      <c r="BE270" s="242">
        <v>1</v>
      </c>
    </row>
    <row r="271" spans="1:57" ht="42" customHeight="1" thickBot="1" thickTop="1">
      <c r="A271" s="261"/>
      <c r="B271" s="136"/>
      <c r="C271" s="190" t="s">
        <v>327</v>
      </c>
      <c r="D271" s="220" t="s">
        <v>301</v>
      </c>
      <c r="E271" s="221" t="s">
        <v>301</v>
      </c>
      <c r="F271" s="222" t="s">
        <v>301</v>
      </c>
      <c r="G271" s="222" t="s">
        <v>301</v>
      </c>
      <c r="H271" s="223" t="s">
        <v>301</v>
      </c>
      <c r="I271" s="220" t="s">
        <v>301</v>
      </c>
      <c r="J271" s="221" t="s">
        <v>301</v>
      </c>
      <c r="K271" s="222" t="s">
        <v>301</v>
      </c>
      <c r="L271" s="222" t="s">
        <v>301</v>
      </c>
      <c r="M271" s="223" t="s">
        <v>301</v>
      </c>
      <c r="N271" s="220" t="s">
        <v>301</v>
      </c>
      <c r="O271" s="221" t="s">
        <v>301</v>
      </c>
      <c r="P271" s="222" t="s">
        <v>301</v>
      </c>
      <c r="Q271" s="222" t="s">
        <v>301</v>
      </c>
      <c r="R271" s="223" t="s">
        <v>301</v>
      </c>
      <c r="S271" s="220" t="s">
        <v>301</v>
      </c>
      <c r="T271" s="221" t="s">
        <v>301</v>
      </c>
      <c r="U271" s="222" t="s">
        <v>301</v>
      </c>
      <c r="V271" s="222" t="s">
        <v>301</v>
      </c>
      <c r="W271" s="223" t="s">
        <v>301</v>
      </c>
      <c r="X271" s="225"/>
      <c r="Y271" s="226"/>
      <c r="Z271" s="226"/>
      <c r="AA271" s="226"/>
      <c r="AB271" s="226"/>
      <c r="AC271" s="214"/>
      <c r="AD271" s="215"/>
      <c r="AE271" s="216"/>
      <c r="AF271" s="216"/>
      <c r="AG271" s="218"/>
      <c r="AH271" s="267"/>
      <c r="AI271" s="157"/>
      <c r="AJ271" s="158"/>
      <c r="AK271" s="159"/>
      <c r="AL271" s="269"/>
      <c r="AN271" s="12">
        <v>5</v>
      </c>
      <c r="AO271" s="12" t="s">
        <v>3</v>
      </c>
      <c r="AP271" s="12">
        <v>1</v>
      </c>
      <c r="AQ271" s="7"/>
      <c r="AR271" s="249">
        <v>5</v>
      </c>
      <c r="AS271" s="243" t="s">
        <v>3</v>
      </c>
      <c r="AT271" s="243">
        <v>6</v>
      </c>
      <c r="AU271" s="243" t="s">
        <v>335</v>
      </c>
      <c r="AV271" s="243"/>
      <c r="AW271" s="243" t="s">
        <v>336</v>
      </c>
      <c r="AX271" s="258"/>
      <c r="AY271" s="258"/>
      <c r="AZ271" s="258"/>
      <c r="BA271" s="258"/>
      <c r="BB271" s="258"/>
      <c r="BC271" s="258"/>
      <c r="BD271" s="245">
        <v>3</v>
      </c>
      <c r="BE271" s="245">
        <v>2</v>
      </c>
    </row>
    <row r="272" spans="1:57" ht="42" customHeight="1">
      <c r="A272" s="260">
        <v>6</v>
      </c>
      <c r="B272" s="135">
        <v>19</v>
      </c>
      <c r="C272" s="191" t="s">
        <v>336</v>
      </c>
      <c r="D272" s="277">
        <v>3</v>
      </c>
      <c r="E272" s="275" t="s">
        <v>301</v>
      </c>
      <c r="F272" s="219" t="s">
        <v>2</v>
      </c>
      <c r="G272" s="275">
        <v>2</v>
      </c>
      <c r="H272" s="276" t="s">
        <v>301</v>
      </c>
      <c r="I272" s="277">
        <v>1</v>
      </c>
      <c r="J272" s="275" t="s">
        <v>301</v>
      </c>
      <c r="K272" s="219" t="s">
        <v>2</v>
      </c>
      <c r="L272" s="275">
        <v>3</v>
      </c>
      <c r="M272" s="276" t="s">
        <v>301</v>
      </c>
      <c r="N272" s="277">
        <v>3</v>
      </c>
      <c r="O272" s="275" t="s">
        <v>301</v>
      </c>
      <c r="P272" s="219" t="s">
        <v>2</v>
      </c>
      <c r="Q272" s="275">
        <v>0</v>
      </c>
      <c r="R272" s="276" t="s">
        <v>301</v>
      </c>
      <c r="S272" s="277">
        <v>2</v>
      </c>
      <c r="T272" s="275" t="s">
        <v>301</v>
      </c>
      <c r="U272" s="219" t="s">
        <v>2</v>
      </c>
      <c r="V272" s="275">
        <v>3</v>
      </c>
      <c r="W272" s="276" t="s">
        <v>301</v>
      </c>
      <c r="X272" s="277">
        <v>2</v>
      </c>
      <c r="Y272" s="275" t="s">
        <v>301</v>
      </c>
      <c r="Z272" s="219" t="s">
        <v>2</v>
      </c>
      <c r="AA272" s="275">
        <v>3</v>
      </c>
      <c r="AB272" s="276" t="s">
        <v>301</v>
      </c>
      <c r="AC272" s="271"/>
      <c r="AD272" s="265"/>
      <c r="AE272" s="224"/>
      <c r="AF272" s="265"/>
      <c r="AG272" s="265"/>
      <c r="AH272" s="266">
        <v>7</v>
      </c>
      <c r="AI272" s="160">
        <v>11</v>
      </c>
      <c r="AJ272" s="156" t="s">
        <v>2</v>
      </c>
      <c r="AK272" s="161">
        <v>11</v>
      </c>
      <c r="AL272" s="268">
        <v>23</v>
      </c>
      <c r="AN272" s="12"/>
      <c r="AO272" s="12"/>
      <c r="AP272" s="12"/>
      <c r="AQ272" s="7"/>
      <c r="AR272" s="237">
        <v>1</v>
      </c>
      <c r="AS272" s="238" t="s">
        <v>3</v>
      </c>
      <c r="AT272" s="238">
        <v>4</v>
      </c>
      <c r="AU272" s="238" t="s">
        <v>323</v>
      </c>
      <c r="AV272" s="238"/>
      <c r="AW272" s="238" t="s">
        <v>332</v>
      </c>
      <c r="AX272" s="239"/>
      <c r="AY272" s="239"/>
      <c r="AZ272" s="239"/>
      <c r="BA272" s="239"/>
      <c r="BB272" s="239"/>
      <c r="BC272" s="239"/>
      <c r="BD272" s="236">
        <v>3</v>
      </c>
      <c r="BE272" s="236">
        <v>0</v>
      </c>
    </row>
    <row r="273" spans="1:57" ht="42" customHeight="1" thickBot="1">
      <c r="A273" s="261"/>
      <c r="B273" s="136"/>
      <c r="C273" s="192" t="s">
        <v>310</v>
      </c>
      <c r="D273" s="220" t="s">
        <v>301</v>
      </c>
      <c r="E273" s="221" t="s">
        <v>301</v>
      </c>
      <c r="F273" s="222" t="s">
        <v>301</v>
      </c>
      <c r="G273" s="222" t="s">
        <v>301</v>
      </c>
      <c r="H273" s="223" t="s">
        <v>301</v>
      </c>
      <c r="I273" s="220" t="s">
        <v>301</v>
      </c>
      <c r="J273" s="221" t="s">
        <v>301</v>
      </c>
      <c r="K273" s="222" t="s">
        <v>301</v>
      </c>
      <c r="L273" s="222" t="s">
        <v>301</v>
      </c>
      <c r="M273" s="223" t="s">
        <v>301</v>
      </c>
      <c r="N273" s="220" t="s">
        <v>301</v>
      </c>
      <c r="O273" s="221" t="s">
        <v>301</v>
      </c>
      <c r="P273" s="222" t="s">
        <v>301</v>
      </c>
      <c r="Q273" s="222" t="s">
        <v>301</v>
      </c>
      <c r="R273" s="223" t="s">
        <v>301</v>
      </c>
      <c r="S273" s="220" t="s">
        <v>301</v>
      </c>
      <c r="T273" s="221" t="s">
        <v>301</v>
      </c>
      <c r="U273" s="222" t="s">
        <v>301</v>
      </c>
      <c r="V273" s="222" t="s">
        <v>301</v>
      </c>
      <c r="W273" s="223" t="s">
        <v>301</v>
      </c>
      <c r="X273" s="220" t="s">
        <v>301</v>
      </c>
      <c r="Y273" s="221" t="s">
        <v>301</v>
      </c>
      <c r="Z273" s="222" t="s">
        <v>301</v>
      </c>
      <c r="AA273" s="222" t="s">
        <v>301</v>
      </c>
      <c r="AB273" s="223" t="s">
        <v>301</v>
      </c>
      <c r="AC273" s="225"/>
      <c r="AD273" s="226"/>
      <c r="AE273" s="226"/>
      <c r="AF273" s="226"/>
      <c r="AG273" s="226"/>
      <c r="AH273" s="267"/>
      <c r="AI273" s="157"/>
      <c r="AJ273" s="158"/>
      <c r="AK273" s="159"/>
      <c r="AL273" s="269"/>
      <c r="AN273" s="12"/>
      <c r="AO273" s="12"/>
      <c r="AP273" s="12"/>
      <c r="AQ273" s="7"/>
      <c r="AR273" s="240">
        <v>2</v>
      </c>
      <c r="AS273" s="241" t="s">
        <v>3</v>
      </c>
      <c r="AT273" s="241">
        <v>3</v>
      </c>
      <c r="AU273" s="241" t="s">
        <v>326</v>
      </c>
      <c r="AV273" s="241"/>
      <c r="AW273" s="241" t="s">
        <v>325</v>
      </c>
      <c r="AX273" s="251"/>
      <c r="AY273" s="251"/>
      <c r="AZ273" s="251"/>
      <c r="BA273" s="251"/>
      <c r="BB273" s="251"/>
      <c r="BC273" s="251"/>
      <c r="BD273" s="242">
        <v>3</v>
      </c>
      <c r="BE273" s="242">
        <v>0</v>
      </c>
    </row>
    <row r="274" spans="1:57" ht="42" customHeight="1" thickTop="1">
      <c r="A274" s="90"/>
      <c r="B274" s="91"/>
      <c r="C274" s="198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200"/>
      <c r="AI274" s="201"/>
      <c r="AJ274" s="201"/>
      <c r="AK274" s="201"/>
      <c r="AL274" s="202"/>
      <c r="AN274" s="12"/>
      <c r="AO274" s="12"/>
      <c r="AP274" s="12"/>
      <c r="AQ274" s="7"/>
      <c r="AR274" s="249">
        <v>3</v>
      </c>
      <c r="AS274" s="243" t="s">
        <v>3</v>
      </c>
      <c r="AT274" s="243">
        <v>6</v>
      </c>
      <c r="AU274" s="243" t="s">
        <v>325</v>
      </c>
      <c r="AV274" s="243"/>
      <c r="AW274" s="243" t="s">
        <v>336</v>
      </c>
      <c r="AX274" s="253"/>
      <c r="AY274" s="253"/>
      <c r="AZ274" s="253"/>
      <c r="BA274" s="253"/>
      <c r="BB274" s="253"/>
      <c r="BC274" s="253"/>
      <c r="BD274" s="245">
        <v>0</v>
      </c>
      <c r="BE274" s="245">
        <v>3</v>
      </c>
    </row>
    <row r="275" spans="1:57" ht="42" customHeight="1">
      <c r="A275" s="90"/>
      <c r="B275" s="91"/>
      <c r="C275" s="198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200"/>
      <c r="AI275" s="201"/>
      <c r="AJ275" s="201"/>
      <c r="AK275" s="201"/>
      <c r="AL275" s="202"/>
      <c r="AN275" s="12"/>
      <c r="AO275" s="12"/>
      <c r="AP275" s="12"/>
      <c r="AQ275" s="7"/>
      <c r="AR275" s="237">
        <v>2</v>
      </c>
      <c r="AS275" s="238" t="s">
        <v>3</v>
      </c>
      <c r="AT275" s="238">
        <v>4</v>
      </c>
      <c r="AU275" s="238" t="s">
        <v>326</v>
      </c>
      <c r="AV275" s="238"/>
      <c r="AW275" s="238" t="s">
        <v>332</v>
      </c>
      <c r="AX275" s="239"/>
      <c r="AY275" s="239"/>
      <c r="AZ275" s="239"/>
      <c r="BA275" s="239"/>
      <c r="BB275" s="239"/>
      <c r="BC275" s="239"/>
      <c r="BD275" s="236">
        <v>3</v>
      </c>
      <c r="BE275" s="236">
        <v>0</v>
      </c>
    </row>
    <row r="276" spans="1:57" ht="42" customHeight="1" thickBot="1">
      <c r="A276" s="90"/>
      <c r="B276" s="91"/>
      <c r="C276" s="198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200"/>
      <c r="AI276" s="201"/>
      <c r="AJ276" s="201"/>
      <c r="AK276" s="201"/>
      <c r="AL276" s="202"/>
      <c r="AN276" s="12"/>
      <c r="AO276" s="12"/>
      <c r="AP276" s="12"/>
      <c r="AQ276" s="7"/>
      <c r="AR276" s="240">
        <v>1</v>
      </c>
      <c r="AS276" s="241" t="s">
        <v>3</v>
      </c>
      <c r="AT276" s="241">
        <v>5</v>
      </c>
      <c r="AU276" s="241" t="s">
        <v>323</v>
      </c>
      <c r="AV276" s="241"/>
      <c r="AW276" s="241" t="s">
        <v>335</v>
      </c>
      <c r="AX276" s="251"/>
      <c r="AY276" s="251"/>
      <c r="AZ276" s="251"/>
      <c r="BA276" s="251"/>
      <c r="BB276" s="251"/>
      <c r="BC276" s="251"/>
      <c r="BD276" s="242">
        <v>3</v>
      </c>
      <c r="BE276" s="242">
        <v>2</v>
      </c>
    </row>
    <row r="277" spans="2:55" ht="42" customHeight="1" thickBot="1" thickTop="1">
      <c r="B277" s="290" t="s">
        <v>214</v>
      </c>
      <c r="C277" s="290"/>
      <c r="D277" s="3" t="s">
        <v>36</v>
      </c>
      <c r="N277" s="255" t="s">
        <v>209</v>
      </c>
      <c r="S277" s="256" t="s">
        <v>84</v>
      </c>
      <c r="AK277" s="79"/>
      <c r="AQ277" s="7"/>
      <c r="AR277" s="230"/>
      <c r="AS277" s="230"/>
      <c r="AT277" s="230"/>
      <c r="AX277" s="209"/>
      <c r="AY277" s="209"/>
      <c r="AZ277" s="209"/>
      <c r="BA277" s="209"/>
      <c r="BB277" s="209"/>
      <c r="BC277" s="209"/>
    </row>
    <row r="278" spans="1:57" ht="42" customHeight="1" thickBot="1">
      <c r="A278" s="80"/>
      <c r="B278" s="81" t="s">
        <v>65</v>
      </c>
      <c r="C278" s="82"/>
      <c r="D278" s="285">
        <v>1</v>
      </c>
      <c r="E278" s="286"/>
      <c r="F278" s="286"/>
      <c r="G278" s="286"/>
      <c r="H278" s="291"/>
      <c r="I278" s="285">
        <v>2</v>
      </c>
      <c r="J278" s="286"/>
      <c r="K278" s="286"/>
      <c r="L278" s="286"/>
      <c r="M278" s="291"/>
      <c r="N278" s="285">
        <v>3</v>
      </c>
      <c r="O278" s="286"/>
      <c r="P278" s="286"/>
      <c r="Q278" s="286"/>
      <c r="R278" s="291"/>
      <c r="S278" s="285">
        <v>4</v>
      </c>
      <c r="T278" s="286"/>
      <c r="U278" s="286"/>
      <c r="V278" s="286"/>
      <c r="W278" s="291"/>
      <c r="X278" s="285">
        <v>5</v>
      </c>
      <c r="Y278" s="286"/>
      <c r="Z278" s="286"/>
      <c r="AA278" s="286"/>
      <c r="AB278" s="286"/>
      <c r="AC278" s="285">
        <v>6</v>
      </c>
      <c r="AD278" s="286"/>
      <c r="AE278" s="286"/>
      <c r="AF278" s="286"/>
      <c r="AG278" s="286"/>
      <c r="AH278" s="197" t="s">
        <v>45</v>
      </c>
      <c r="AI278" s="287" t="s">
        <v>46</v>
      </c>
      <c r="AJ278" s="288"/>
      <c r="AK278" s="289"/>
      <c r="AL278" s="84" t="s">
        <v>47</v>
      </c>
      <c r="AN278" s="282" t="s">
        <v>1</v>
      </c>
      <c r="AO278" s="282"/>
      <c r="AP278" s="282"/>
      <c r="AQ278" s="234" t="s">
        <v>48</v>
      </c>
      <c r="AU278" s="283" t="s">
        <v>1</v>
      </c>
      <c r="AV278" s="283"/>
      <c r="AW278" s="283"/>
      <c r="AX278" s="284"/>
      <c r="AY278" s="284"/>
      <c r="AZ278" s="284"/>
      <c r="BA278" s="284"/>
      <c r="BB278" s="284"/>
      <c r="BC278" s="284"/>
      <c r="BD278" s="206" t="s">
        <v>167</v>
      </c>
      <c r="BE278" s="206" t="s">
        <v>167</v>
      </c>
    </row>
    <row r="279" spans="1:57" ht="42" customHeight="1">
      <c r="A279" s="260">
        <v>1</v>
      </c>
      <c r="B279" s="135">
        <v>28</v>
      </c>
      <c r="C279" s="189" t="s">
        <v>341</v>
      </c>
      <c r="D279" s="271"/>
      <c r="E279" s="265"/>
      <c r="F279" s="211"/>
      <c r="G279" s="265"/>
      <c r="H279" s="265"/>
      <c r="I279" s="272">
        <v>3</v>
      </c>
      <c r="J279" s="273"/>
      <c r="K279" s="212" t="s">
        <v>2</v>
      </c>
      <c r="L279" s="273">
        <v>0</v>
      </c>
      <c r="M279" s="274"/>
      <c r="N279" s="272">
        <v>3</v>
      </c>
      <c r="O279" s="273"/>
      <c r="P279" s="212" t="s">
        <v>2</v>
      </c>
      <c r="Q279" s="273">
        <v>0</v>
      </c>
      <c r="R279" s="274"/>
      <c r="S279" s="272">
        <v>3</v>
      </c>
      <c r="T279" s="273"/>
      <c r="U279" s="212" t="s">
        <v>2</v>
      </c>
      <c r="V279" s="273">
        <v>0</v>
      </c>
      <c r="W279" s="274"/>
      <c r="X279" s="272">
        <v>0</v>
      </c>
      <c r="Y279" s="273"/>
      <c r="Z279" s="212" t="s">
        <v>2</v>
      </c>
      <c r="AA279" s="273">
        <v>3</v>
      </c>
      <c r="AB279" s="274"/>
      <c r="AC279" s="272">
        <v>3</v>
      </c>
      <c r="AD279" s="273"/>
      <c r="AE279" s="212" t="s">
        <v>2</v>
      </c>
      <c r="AF279" s="273">
        <v>0</v>
      </c>
      <c r="AG279" s="274"/>
      <c r="AH279" s="266">
        <v>9</v>
      </c>
      <c r="AI279" s="160">
        <v>12</v>
      </c>
      <c r="AJ279" s="156" t="s">
        <v>2</v>
      </c>
      <c r="AK279" s="161">
        <v>3</v>
      </c>
      <c r="AL279" s="268">
        <v>26</v>
      </c>
      <c r="AN279" s="14">
        <v>2</v>
      </c>
      <c r="AO279" s="12" t="s">
        <v>3</v>
      </c>
      <c r="AP279" s="12">
        <v>5</v>
      </c>
      <c r="AQ279" s="179"/>
      <c r="AR279" s="207">
        <v>1</v>
      </c>
      <c r="AS279" s="208" t="s">
        <v>3</v>
      </c>
      <c r="AT279" s="208">
        <v>6</v>
      </c>
      <c r="AU279" s="208" t="s">
        <v>341</v>
      </c>
      <c r="AV279" s="208"/>
      <c r="AW279" s="208" t="s">
        <v>351</v>
      </c>
      <c r="AX279" s="281"/>
      <c r="AY279" s="281"/>
      <c r="AZ279" s="281"/>
      <c r="BA279" s="281"/>
      <c r="BB279" s="281"/>
      <c r="BC279" s="210"/>
      <c r="BD279" s="235">
        <v>3</v>
      </c>
      <c r="BE279" s="235">
        <v>0</v>
      </c>
    </row>
    <row r="280" spans="1:57" ht="42" customHeight="1" thickBot="1">
      <c r="A280" s="261"/>
      <c r="B280" s="136"/>
      <c r="C280" s="190" t="s">
        <v>330</v>
      </c>
      <c r="D280" s="213"/>
      <c r="E280" s="213"/>
      <c r="F280" s="213"/>
      <c r="G280" s="213"/>
      <c r="H280" s="213"/>
      <c r="I280" s="232"/>
      <c r="J280" s="233"/>
      <c r="K280" s="216"/>
      <c r="L280" s="216"/>
      <c r="M280" s="217"/>
      <c r="N280" s="214"/>
      <c r="O280" s="215"/>
      <c r="P280" s="216"/>
      <c r="Q280" s="216"/>
      <c r="R280" s="217"/>
      <c r="S280" s="214"/>
      <c r="T280" s="215"/>
      <c r="U280" s="216"/>
      <c r="V280" s="216"/>
      <c r="W280" s="217"/>
      <c r="X280" s="214"/>
      <c r="Y280" s="215"/>
      <c r="Z280" s="216"/>
      <c r="AA280" s="216"/>
      <c r="AB280" s="218"/>
      <c r="AC280" s="214"/>
      <c r="AD280" s="215"/>
      <c r="AE280" s="216"/>
      <c r="AF280" s="216"/>
      <c r="AG280" s="218"/>
      <c r="AH280" s="267"/>
      <c r="AI280" s="157"/>
      <c r="AJ280" s="158"/>
      <c r="AK280" s="159"/>
      <c r="AL280" s="269"/>
      <c r="AN280" s="14">
        <v>3</v>
      </c>
      <c r="AO280" s="12" t="s">
        <v>3</v>
      </c>
      <c r="AP280" s="12">
        <v>4</v>
      </c>
      <c r="AQ280" s="179"/>
      <c r="AR280" s="237">
        <v>2</v>
      </c>
      <c r="AS280" s="238" t="s">
        <v>3</v>
      </c>
      <c r="AT280" s="238">
        <v>5</v>
      </c>
      <c r="AU280" s="238" t="s">
        <v>338</v>
      </c>
      <c r="AV280" s="238"/>
      <c r="AW280" s="238" t="s">
        <v>348</v>
      </c>
      <c r="AX280" s="278"/>
      <c r="AY280" s="278"/>
      <c r="AZ280" s="278"/>
      <c r="BA280" s="278"/>
      <c r="BB280" s="278"/>
      <c r="BC280" s="278"/>
      <c r="BD280" s="236">
        <v>0</v>
      </c>
      <c r="BE280" s="236">
        <v>3</v>
      </c>
    </row>
    <row r="281" spans="1:57" ht="42" customHeight="1" thickBot="1">
      <c r="A281" s="260">
        <v>2</v>
      </c>
      <c r="B281" s="135">
        <v>25</v>
      </c>
      <c r="C281" s="191" t="s">
        <v>338</v>
      </c>
      <c r="D281" s="277">
        <v>0</v>
      </c>
      <c r="E281" s="275" t="s">
        <v>301</v>
      </c>
      <c r="F281" s="219" t="s">
        <v>2</v>
      </c>
      <c r="G281" s="275">
        <v>3</v>
      </c>
      <c r="H281" s="276" t="s">
        <v>301</v>
      </c>
      <c r="I281" s="271"/>
      <c r="J281" s="265"/>
      <c r="K281" s="211"/>
      <c r="L281" s="265"/>
      <c r="M281" s="279"/>
      <c r="N281" s="272">
        <v>3</v>
      </c>
      <c r="O281" s="273"/>
      <c r="P281" s="212" t="s">
        <v>2</v>
      </c>
      <c r="Q281" s="273">
        <v>0</v>
      </c>
      <c r="R281" s="274"/>
      <c r="S281" s="272">
        <v>3</v>
      </c>
      <c r="T281" s="273"/>
      <c r="U281" s="212" t="s">
        <v>2</v>
      </c>
      <c r="V281" s="273">
        <v>1</v>
      </c>
      <c r="W281" s="274"/>
      <c r="X281" s="272">
        <v>0</v>
      </c>
      <c r="Y281" s="273"/>
      <c r="Z281" s="212" t="s">
        <v>2</v>
      </c>
      <c r="AA281" s="273">
        <v>3</v>
      </c>
      <c r="AB281" s="274"/>
      <c r="AC281" s="272">
        <v>3</v>
      </c>
      <c r="AD281" s="273"/>
      <c r="AE281" s="212" t="s">
        <v>2</v>
      </c>
      <c r="AF281" s="273">
        <v>0</v>
      </c>
      <c r="AG281" s="274"/>
      <c r="AH281" s="266">
        <v>8</v>
      </c>
      <c r="AI281" s="160">
        <v>9</v>
      </c>
      <c r="AJ281" s="156" t="s">
        <v>2</v>
      </c>
      <c r="AK281" s="161">
        <v>7</v>
      </c>
      <c r="AL281" s="268">
        <v>27</v>
      </c>
      <c r="AM281" s="5"/>
      <c r="AN281" s="14">
        <v>5</v>
      </c>
      <c r="AO281" s="12" t="s">
        <v>3</v>
      </c>
      <c r="AP281" s="12">
        <v>3</v>
      </c>
      <c r="AQ281" s="179"/>
      <c r="AR281" s="240">
        <v>3</v>
      </c>
      <c r="AS281" s="241" t="s">
        <v>3</v>
      </c>
      <c r="AT281" s="241">
        <v>4</v>
      </c>
      <c r="AU281" s="241" t="s">
        <v>340</v>
      </c>
      <c r="AV281" s="241"/>
      <c r="AW281" s="241" t="s">
        <v>349</v>
      </c>
      <c r="AX281" s="280"/>
      <c r="AY281" s="280"/>
      <c r="AZ281" s="280"/>
      <c r="BA281" s="280"/>
      <c r="BB281" s="280"/>
      <c r="BC281" s="280"/>
      <c r="BD281" s="242">
        <v>0</v>
      </c>
      <c r="BE281" s="242">
        <v>3</v>
      </c>
    </row>
    <row r="282" spans="1:57" ht="42" customHeight="1" thickBot="1" thickTop="1">
      <c r="A282" s="261"/>
      <c r="B282" s="136"/>
      <c r="C282" s="192" t="s">
        <v>330</v>
      </c>
      <c r="D282" s="220" t="s">
        <v>301</v>
      </c>
      <c r="E282" s="221" t="s">
        <v>301</v>
      </c>
      <c r="F282" s="222" t="s">
        <v>301</v>
      </c>
      <c r="G282" s="222" t="s">
        <v>301</v>
      </c>
      <c r="H282" s="223" t="s">
        <v>301</v>
      </c>
      <c r="I282" s="213"/>
      <c r="J282" s="213"/>
      <c r="K282" s="213"/>
      <c r="L282" s="213"/>
      <c r="M282" s="213"/>
      <c r="N282" s="214"/>
      <c r="O282" s="215"/>
      <c r="P282" s="216"/>
      <c r="Q282" s="216"/>
      <c r="R282" s="217"/>
      <c r="S282" s="214"/>
      <c r="T282" s="215"/>
      <c r="U282" s="216"/>
      <c r="V282" s="216"/>
      <c r="W282" s="217"/>
      <c r="X282" s="214"/>
      <c r="Y282" s="215"/>
      <c r="Z282" s="216"/>
      <c r="AA282" s="216"/>
      <c r="AB282" s="218"/>
      <c r="AC282" s="214"/>
      <c r="AD282" s="215"/>
      <c r="AE282" s="216"/>
      <c r="AF282" s="216"/>
      <c r="AG282" s="218"/>
      <c r="AH282" s="267"/>
      <c r="AI282" s="157"/>
      <c r="AJ282" s="158"/>
      <c r="AK282" s="159"/>
      <c r="AL282" s="269"/>
      <c r="AN282" s="14">
        <v>1</v>
      </c>
      <c r="AO282" s="12" t="s">
        <v>3</v>
      </c>
      <c r="AP282" s="12">
        <v>2</v>
      </c>
      <c r="AQ282" s="179"/>
      <c r="AR282" s="249">
        <v>4</v>
      </c>
      <c r="AS282" s="243" t="s">
        <v>3</v>
      </c>
      <c r="AT282" s="243">
        <v>6</v>
      </c>
      <c r="AU282" s="243" t="s">
        <v>349</v>
      </c>
      <c r="AV282" s="243"/>
      <c r="AW282" s="243" t="s">
        <v>351</v>
      </c>
      <c r="AX282" s="244"/>
      <c r="AY282" s="244"/>
      <c r="AZ282" s="244"/>
      <c r="BA282" s="244"/>
      <c r="BB282" s="244"/>
      <c r="BC282" s="244"/>
      <c r="BD282" s="245">
        <v>3</v>
      </c>
      <c r="BE282" s="245">
        <v>1</v>
      </c>
    </row>
    <row r="283" spans="1:57" ht="42" customHeight="1">
      <c r="A283" s="260">
        <v>3</v>
      </c>
      <c r="B283" s="135">
        <v>29</v>
      </c>
      <c r="C283" s="191" t="s">
        <v>340</v>
      </c>
      <c r="D283" s="277">
        <v>0</v>
      </c>
      <c r="E283" s="275" t="s">
        <v>301</v>
      </c>
      <c r="F283" s="219" t="s">
        <v>2</v>
      </c>
      <c r="G283" s="275">
        <v>3</v>
      </c>
      <c r="H283" s="276" t="s">
        <v>301</v>
      </c>
      <c r="I283" s="277">
        <v>0</v>
      </c>
      <c r="J283" s="275" t="s">
        <v>301</v>
      </c>
      <c r="K283" s="219" t="s">
        <v>2</v>
      </c>
      <c r="L283" s="275">
        <v>3</v>
      </c>
      <c r="M283" s="276" t="s">
        <v>301</v>
      </c>
      <c r="N283" s="271"/>
      <c r="O283" s="265"/>
      <c r="P283" s="211"/>
      <c r="Q283" s="265"/>
      <c r="R283" s="279"/>
      <c r="S283" s="272">
        <v>0</v>
      </c>
      <c r="T283" s="273"/>
      <c r="U283" s="212" t="s">
        <v>2</v>
      </c>
      <c r="V283" s="273">
        <v>3</v>
      </c>
      <c r="W283" s="274"/>
      <c r="X283" s="272">
        <v>0</v>
      </c>
      <c r="Y283" s="273"/>
      <c r="Z283" s="212" t="s">
        <v>2</v>
      </c>
      <c r="AA283" s="273">
        <v>3</v>
      </c>
      <c r="AB283" s="274"/>
      <c r="AC283" s="272">
        <v>3</v>
      </c>
      <c r="AD283" s="273"/>
      <c r="AE283" s="212" t="s">
        <v>2</v>
      </c>
      <c r="AF283" s="273">
        <v>0</v>
      </c>
      <c r="AG283" s="274"/>
      <c r="AH283" s="266">
        <v>6</v>
      </c>
      <c r="AI283" s="160">
        <v>3</v>
      </c>
      <c r="AJ283" s="156" t="s">
        <v>2</v>
      </c>
      <c r="AK283" s="161">
        <v>12</v>
      </c>
      <c r="AL283" s="268">
        <v>29</v>
      </c>
      <c r="AM283" s="5"/>
      <c r="AN283" s="14">
        <v>3</v>
      </c>
      <c r="AO283" s="12" t="s">
        <v>3</v>
      </c>
      <c r="AP283" s="12">
        <v>1</v>
      </c>
      <c r="AQ283" s="179"/>
      <c r="AR283" s="207">
        <v>3</v>
      </c>
      <c r="AS283" s="208" t="s">
        <v>3</v>
      </c>
      <c r="AT283" s="208">
        <v>5</v>
      </c>
      <c r="AU283" s="208" t="s">
        <v>340</v>
      </c>
      <c r="AV283" s="208"/>
      <c r="AW283" s="208" t="s">
        <v>348</v>
      </c>
      <c r="AX283" s="209"/>
      <c r="AY283" s="209"/>
      <c r="AZ283" s="209"/>
      <c r="BA283" s="209"/>
      <c r="BB283" s="209"/>
      <c r="BC283" s="209"/>
      <c r="BD283" s="235">
        <v>0</v>
      </c>
      <c r="BE283" s="235">
        <v>3</v>
      </c>
    </row>
    <row r="284" spans="1:57" ht="42" customHeight="1" thickBot="1">
      <c r="A284" s="261"/>
      <c r="B284" s="136"/>
      <c r="C284" s="192" t="s">
        <v>344</v>
      </c>
      <c r="D284" s="220" t="s">
        <v>301</v>
      </c>
      <c r="E284" s="221" t="s">
        <v>301</v>
      </c>
      <c r="F284" s="222" t="s">
        <v>301</v>
      </c>
      <c r="G284" s="222" t="s">
        <v>301</v>
      </c>
      <c r="H284" s="223" t="s">
        <v>301</v>
      </c>
      <c r="I284" s="220" t="s">
        <v>301</v>
      </c>
      <c r="J284" s="221" t="s">
        <v>301</v>
      </c>
      <c r="K284" s="222" t="s">
        <v>301</v>
      </c>
      <c r="L284" s="222" t="s">
        <v>301</v>
      </c>
      <c r="M284" s="223" t="s">
        <v>301</v>
      </c>
      <c r="N284" s="213"/>
      <c r="O284" s="213"/>
      <c r="P284" s="213"/>
      <c r="Q284" s="213"/>
      <c r="R284" s="213"/>
      <c r="S284" s="214"/>
      <c r="T284" s="215"/>
      <c r="U284" s="216"/>
      <c r="V284" s="216"/>
      <c r="W284" s="217"/>
      <c r="X284" s="214"/>
      <c r="Y284" s="215"/>
      <c r="Z284" s="216"/>
      <c r="AA284" s="216"/>
      <c r="AB284" s="218"/>
      <c r="AC284" s="214"/>
      <c r="AD284" s="215"/>
      <c r="AE284" s="216"/>
      <c r="AF284" s="216"/>
      <c r="AG284" s="218"/>
      <c r="AH284" s="267"/>
      <c r="AI284" s="157"/>
      <c r="AJ284" s="158"/>
      <c r="AK284" s="159"/>
      <c r="AL284" s="269"/>
      <c r="AN284" s="14">
        <v>4</v>
      </c>
      <c r="AO284" s="12" t="s">
        <v>3</v>
      </c>
      <c r="AP284" s="12">
        <v>5</v>
      </c>
      <c r="AQ284" s="179"/>
      <c r="AR284" s="246">
        <v>1</v>
      </c>
      <c r="AS284" s="247" t="s">
        <v>3</v>
      </c>
      <c r="AT284" s="247">
        <v>2</v>
      </c>
      <c r="AU284" s="247" t="s">
        <v>341</v>
      </c>
      <c r="AV284" s="247"/>
      <c r="AW284" s="247" t="s">
        <v>338</v>
      </c>
      <c r="AX284" s="259"/>
      <c r="AY284" s="259"/>
      <c r="AZ284" s="259"/>
      <c r="BA284" s="259"/>
      <c r="BB284" s="259"/>
      <c r="BC284" s="259"/>
      <c r="BD284" s="248">
        <v>3</v>
      </c>
      <c r="BE284" s="248">
        <v>0</v>
      </c>
    </row>
    <row r="285" spans="1:57" ht="42" customHeight="1" thickTop="1">
      <c r="A285" s="260">
        <v>4</v>
      </c>
      <c r="B285" s="135">
        <v>27</v>
      </c>
      <c r="C285" s="191" t="s">
        <v>349</v>
      </c>
      <c r="D285" s="277">
        <v>0</v>
      </c>
      <c r="E285" s="275" t="s">
        <v>301</v>
      </c>
      <c r="F285" s="219" t="s">
        <v>2</v>
      </c>
      <c r="G285" s="275">
        <v>3</v>
      </c>
      <c r="H285" s="276" t="s">
        <v>301</v>
      </c>
      <c r="I285" s="277">
        <v>1</v>
      </c>
      <c r="J285" s="275" t="s">
        <v>301</v>
      </c>
      <c r="K285" s="219" t="s">
        <v>2</v>
      </c>
      <c r="L285" s="275">
        <v>3</v>
      </c>
      <c r="M285" s="276" t="s">
        <v>301</v>
      </c>
      <c r="N285" s="277">
        <v>3</v>
      </c>
      <c r="O285" s="275" t="s">
        <v>301</v>
      </c>
      <c r="P285" s="219" t="s">
        <v>2</v>
      </c>
      <c r="Q285" s="275">
        <v>0</v>
      </c>
      <c r="R285" s="276" t="s">
        <v>301</v>
      </c>
      <c r="S285" s="271"/>
      <c r="T285" s="265"/>
      <c r="U285" s="224"/>
      <c r="V285" s="265"/>
      <c r="W285" s="279"/>
      <c r="X285" s="272">
        <v>3</v>
      </c>
      <c r="Y285" s="273"/>
      <c r="Z285" s="212" t="s">
        <v>2</v>
      </c>
      <c r="AA285" s="273">
        <v>1</v>
      </c>
      <c r="AB285" s="274"/>
      <c r="AC285" s="272">
        <v>3</v>
      </c>
      <c r="AD285" s="273"/>
      <c r="AE285" s="212" t="s">
        <v>2</v>
      </c>
      <c r="AF285" s="273">
        <v>1</v>
      </c>
      <c r="AG285" s="274"/>
      <c r="AH285" s="266">
        <v>8</v>
      </c>
      <c r="AI285" s="160">
        <v>10</v>
      </c>
      <c r="AJ285" s="156" t="s">
        <v>2</v>
      </c>
      <c r="AK285" s="161">
        <v>8</v>
      </c>
      <c r="AL285" s="268">
        <v>28</v>
      </c>
      <c r="AM285" s="5"/>
      <c r="AN285" s="14">
        <v>1</v>
      </c>
      <c r="AO285" s="12" t="s">
        <v>3</v>
      </c>
      <c r="AP285" s="12">
        <v>4</v>
      </c>
      <c r="AQ285" s="179"/>
      <c r="AR285" s="249">
        <v>2</v>
      </c>
      <c r="AS285" s="243" t="s">
        <v>3</v>
      </c>
      <c r="AT285" s="243">
        <v>6</v>
      </c>
      <c r="AU285" s="243" t="s">
        <v>338</v>
      </c>
      <c r="AV285" s="243"/>
      <c r="AW285" s="243" t="s">
        <v>351</v>
      </c>
      <c r="AX285" s="250"/>
      <c r="AY285" s="250"/>
      <c r="AZ285" s="250"/>
      <c r="BA285" s="250"/>
      <c r="BB285" s="250"/>
      <c r="BC285" s="250"/>
      <c r="BD285" s="245">
        <v>3</v>
      </c>
      <c r="BE285" s="245">
        <v>0</v>
      </c>
    </row>
    <row r="286" spans="1:57" ht="42" customHeight="1" thickBot="1">
      <c r="A286" s="261"/>
      <c r="B286" s="136"/>
      <c r="C286" s="192" t="s">
        <v>320</v>
      </c>
      <c r="D286" s="220" t="s">
        <v>301</v>
      </c>
      <c r="E286" s="221" t="s">
        <v>301</v>
      </c>
      <c r="F286" s="222" t="s">
        <v>301</v>
      </c>
      <c r="G286" s="222" t="s">
        <v>301</v>
      </c>
      <c r="H286" s="223" t="s">
        <v>301</v>
      </c>
      <c r="I286" s="220" t="s">
        <v>301</v>
      </c>
      <c r="J286" s="221" t="s">
        <v>301</v>
      </c>
      <c r="K286" s="222" t="s">
        <v>301</v>
      </c>
      <c r="L286" s="222" t="s">
        <v>301</v>
      </c>
      <c r="M286" s="223" t="s">
        <v>301</v>
      </c>
      <c r="N286" s="220" t="s">
        <v>301</v>
      </c>
      <c r="O286" s="221" t="s">
        <v>301</v>
      </c>
      <c r="P286" s="222" t="s">
        <v>301</v>
      </c>
      <c r="Q286" s="222" t="s">
        <v>301</v>
      </c>
      <c r="R286" s="223" t="s">
        <v>301</v>
      </c>
      <c r="S286" s="225"/>
      <c r="T286" s="226"/>
      <c r="U286" s="226"/>
      <c r="V286" s="226"/>
      <c r="W286" s="227"/>
      <c r="X286" s="214"/>
      <c r="Y286" s="215"/>
      <c r="Z286" s="216"/>
      <c r="AA286" s="216"/>
      <c r="AB286" s="218"/>
      <c r="AC286" s="214"/>
      <c r="AD286" s="215"/>
      <c r="AE286" s="216"/>
      <c r="AF286" s="216"/>
      <c r="AG286" s="218"/>
      <c r="AH286" s="267"/>
      <c r="AI286" s="157"/>
      <c r="AJ286" s="158"/>
      <c r="AK286" s="159"/>
      <c r="AL286" s="269"/>
      <c r="AN286" s="12">
        <v>2</v>
      </c>
      <c r="AO286" s="12" t="s">
        <v>3</v>
      </c>
      <c r="AP286" s="12">
        <v>3</v>
      </c>
      <c r="AQ286" s="179"/>
      <c r="AR286" s="237">
        <v>1</v>
      </c>
      <c r="AS286" s="238" t="s">
        <v>3</v>
      </c>
      <c r="AT286" s="238">
        <v>3</v>
      </c>
      <c r="AU286" s="238" t="s">
        <v>341</v>
      </c>
      <c r="AV286" s="238"/>
      <c r="AW286" s="238" t="s">
        <v>340</v>
      </c>
      <c r="AX286" s="278"/>
      <c r="AY286" s="278"/>
      <c r="AZ286" s="278"/>
      <c r="BA286" s="278"/>
      <c r="BB286" s="278"/>
      <c r="BC286" s="278"/>
      <c r="BD286" s="236">
        <v>3</v>
      </c>
      <c r="BE286" s="236">
        <v>0</v>
      </c>
    </row>
    <row r="287" spans="1:57" ht="42" customHeight="1" thickBot="1">
      <c r="A287" s="260">
        <v>5</v>
      </c>
      <c r="B287" s="135">
        <v>30</v>
      </c>
      <c r="C287" s="189" t="s">
        <v>348</v>
      </c>
      <c r="D287" s="277">
        <v>3</v>
      </c>
      <c r="E287" s="275" t="s">
        <v>301</v>
      </c>
      <c r="F287" s="219" t="s">
        <v>2</v>
      </c>
      <c r="G287" s="275">
        <v>0</v>
      </c>
      <c r="H287" s="276" t="s">
        <v>301</v>
      </c>
      <c r="I287" s="277">
        <v>3</v>
      </c>
      <c r="J287" s="275" t="s">
        <v>301</v>
      </c>
      <c r="K287" s="219" t="s">
        <v>2</v>
      </c>
      <c r="L287" s="275">
        <v>0</v>
      </c>
      <c r="M287" s="276" t="s">
        <v>301</v>
      </c>
      <c r="N287" s="277">
        <v>3</v>
      </c>
      <c r="O287" s="275" t="s">
        <v>301</v>
      </c>
      <c r="P287" s="219" t="s">
        <v>2</v>
      </c>
      <c r="Q287" s="275">
        <v>0</v>
      </c>
      <c r="R287" s="276" t="s">
        <v>301</v>
      </c>
      <c r="S287" s="277">
        <v>1</v>
      </c>
      <c r="T287" s="275" t="s">
        <v>301</v>
      </c>
      <c r="U287" s="219" t="s">
        <v>2</v>
      </c>
      <c r="V287" s="275">
        <v>3</v>
      </c>
      <c r="W287" s="276" t="s">
        <v>301</v>
      </c>
      <c r="X287" s="271"/>
      <c r="Y287" s="265"/>
      <c r="Z287" s="224"/>
      <c r="AA287" s="265"/>
      <c r="AB287" s="265"/>
      <c r="AC287" s="272">
        <v>3</v>
      </c>
      <c r="AD287" s="273"/>
      <c r="AE287" s="212" t="s">
        <v>2</v>
      </c>
      <c r="AF287" s="273">
        <v>0</v>
      </c>
      <c r="AG287" s="274"/>
      <c r="AH287" s="266">
        <v>9</v>
      </c>
      <c r="AI287" s="160">
        <v>13</v>
      </c>
      <c r="AJ287" s="156" t="s">
        <v>2</v>
      </c>
      <c r="AK287" s="161">
        <v>3</v>
      </c>
      <c r="AL287" s="268">
        <v>25</v>
      </c>
      <c r="AN287" s="12">
        <v>4</v>
      </c>
      <c r="AO287" s="12" t="s">
        <v>3</v>
      </c>
      <c r="AP287" s="12">
        <v>2</v>
      </c>
      <c r="AQ287" s="7"/>
      <c r="AR287" s="240">
        <v>4</v>
      </c>
      <c r="AS287" s="241" t="s">
        <v>3</v>
      </c>
      <c r="AT287" s="241">
        <v>5</v>
      </c>
      <c r="AU287" s="241" t="s">
        <v>349</v>
      </c>
      <c r="AV287" s="241"/>
      <c r="AW287" s="241" t="s">
        <v>348</v>
      </c>
      <c r="AX287" s="262"/>
      <c r="AY287" s="262"/>
      <c r="AZ287" s="262"/>
      <c r="BA287" s="262"/>
      <c r="BB287" s="262"/>
      <c r="BC287" s="252"/>
      <c r="BD287" s="242">
        <v>3</v>
      </c>
      <c r="BE287" s="242">
        <v>1</v>
      </c>
    </row>
    <row r="288" spans="1:57" ht="42" customHeight="1" thickBot="1" thickTop="1">
      <c r="A288" s="261"/>
      <c r="B288" s="136"/>
      <c r="C288" s="190" t="s">
        <v>352</v>
      </c>
      <c r="D288" s="220" t="s">
        <v>301</v>
      </c>
      <c r="E288" s="221" t="s">
        <v>301</v>
      </c>
      <c r="F288" s="222" t="s">
        <v>301</v>
      </c>
      <c r="G288" s="222" t="s">
        <v>301</v>
      </c>
      <c r="H288" s="223" t="s">
        <v>301</v>
      </c>
      <c r="I288" s="220" t="s">
        <v>301</v>
      </c>
      <c r="J288" s="221" t="s">
        <v>301</v>
      </c>
      <c r="K288" s="222" t="s">
        <v>301</v>
      </c>
      <c r="L288" s="222" t="s">
        <v>301</v>
      </c>
      <c r="M288" s="223" t="s">
        <v>301</v>
      </c>
      <c r="N288" s="220" t="s">
        <v>301</v>
      </c>
      <c r="O288" s="221" t="s">
        <v>301</v>
      </c>
      <c r="P288" s="222" t="s">
        <v>301</v>
      </c>
      <c r="Q288" s="222" t="s">
        <v>301</v>
      </c>
      <c r="R288" s="223" t="s">
        <v>301</v>
      </c>
      <c r="S288" s="220" t="s">
        <v>301</v>
      </c>
      <c r="T288" s="221" t="s">
        <v>301</v>
      </c>
      <c r="U288" s="222" t="s">
        <v>301</v>
      </c>
      <c r="V288" s="222" t="s">
        <v>301</v>
      </c>
      <c r="W288" s="223" t="s">
        <v>301</v>
      </c>
      <c r="X288" s="225"/>
      <c r="Y288" s="226"/>
      <c r="Z288" s="226"/>
      <c r="AA288" s="226"/>
      <c r="AB288" s="226"/>
      <c r="AC288" s="214"/>
      <c r="AD288" s="215"/>
      <c r="AE288" s="216"/>
      <c r="AF288" s="216"/>
      <c r="AG288" s="218"/>
      <c r="AH288" s="267"/>
      <c r="AI288" s="157"/>
      <c r="AJ288" s="158"/>
      <c r="AK288" s="159"/>
      <c r="AL288" s="269"/>
      <c r="AN288" s="12">
        <v>5</v>
      </c>
      <c r="AO288" s="12" t="s">
        <v>3</v>
      </c>
      <c r="AP288" s="12">
        <v>1</v>
      </c>
      <c r="AQ288" s="7"/>
      <c r="AR288" s="249">
        <v>5</v>
      </c>
      <c r="AS288" s="243" t="s">
        <v>3</v>
      </c>
      <c r="AT288" s="243">
        <v>6</v>
      </c>
      <c r="AU288" s="243" t="s">
        <v>348</v>
      </c>
      <c r="AV288" s="243"/>
      <c r="AW288" s="243" t="s">
        <v>351</v>
      </c>
      <c r="AX288" s="258"/>
      <c r="AY288" s="258"/>
      <c r="AZ288" s="258"/>
      <c r="BA288" s="258"/>
      <c r="BB288" s="258"/>
      <c r="BC288" s="258"/>
      <c r="BD288" s="245">
        <v>3</v>
      </c>
      <c r="BE288" s="245">
        <v>0</v>
      </c>
    </row>
    <row r="289" spans="1:57" ht="42" customHeight="1">
      <c r="A289" s="260">
        <v>6</v>
      </c>
      <c r="B289" s="135">
        <v>31</v>
      </c>
      <c r="C289" s="191" t="s">
        <v>351</v>
      </c>
      <c r="D289" s="277">
        <v>0</v>
      </c>
      <c r="E289" s="275" t="s">
        <v>301</v>
      </c>
      <c r="F289" s="219" t="s">
        <v>2</v>
      </c>
      <c r="G289" s="275">
        <v>3</v>
      </c>
      <c r="H289" s="276" t="s">
        <v>301</v>
      </c>
      <c r="I289" s="277">
        <v>0</v>
      </c>
      <c r="J289" s="275" t="s">
        <v>301</v>
      </c>
      <c r="K289" s="219" t="s">
        <v>2</v>
      </c>
      <c r="L289" s="275">
        <v>3</v>
      </c>
      <c r="M289" s="276" t="s">
        <v>301</v>
      </c>
      <c r="N289" s="277">
        <v>0</v>
      </c>
      <c r="O289" s="275" t="s">
        <v>301</v>
      </c>
      <c r="P289" s="219" t="s">
        <v>2</v>
      </c>
      <c r="Q289" s="275">
        <v>3</v>
      </c>
      <c r="R289" s="276" t="s">
        <v>301</v>
      </c>
      <c r="S289" s="277">
        <v>1</v>
      </c>
      <c r="T289" s="275" t="s">
        <v>301</v>
      </c>
      <c r="U289" s="219" t="s">
        <v>2</v>
      </c>
      <c r="V289" s="275">
        <v>3</v>
      </c>
      <c r="W289" s="276" t="s">
        <v>301</v>
      </c>
      <c r="X289" s="277">
        <v>0</v>
      </c>
      <c r="Y289" s="275" t="s">
        <v>301</v>
      </c>
      <c r="Z289" s="219" t="s">
        <v>2</v>
      </c>
      <c r="AA289" s="275">
        <v>3</v>
      </c>
      <c r="AB289" s="276" t="s">
        <v>301</v>
      </c>
      <c r="AC289" s="271"/>
      <c r="AD289" s="265"/>
      <c r="AE289" s="224"/>
      <c r="AF289" s="265"/>
      <c r="AG289" s="265"/>
      <c r="AH289" s="266">
        <v>5</v>
      </c>
      <c r="AI289" s="160">
        <v>1</v>
      </c>
      <c r="AJ289" s="156" t="s">
        <v>2</v>
      </c>
      <c r="AK289" s="161">
        <v>15</v>
      </c>
      <c r="AL289" s="268">
        <v>30</v>
      </c>
      <c r="AN289" s="12"/>
      <c r="AO289" s="12"/>
      <c r="AP289" s="12"/>
      <c r="AQ289" s="7"/>
      <c r="AR289" s="237">
        <v>1</v>
      </c>
      <c r="AS289" s="238" t="s">
        <v>3</v>
      </c>
      <c r="AT289" s="238">
        <v>4</v>
      </c>
      <c r="AU289" s="238" t="s">
        <v>341</v>
      </c>
      <c r="AV289" s="238"/>
      <c r="AW289" s="238" t="s">
        <v>349</v>
      </c>
      <c r="AX289" s="239"/>
      <c r="AY289" s="239"/>
      <c r="AZ289" s="239"/>
      <c r="BA289" s="239"/>
      <c r="BB289" s="239"/>
      <c r="BC289" s="239"/>
      <c r="BD289" s="236">
        <v>3</v>
      </c>
      <c r="BE289" s="236">
        <v>0</v>
      </c>
    </row>
    <row r="290" spans="1:57" ht="42" customHeight="1" thickBot="1">
      <c r="A290" s="261"/>
      <c r="B290" s="136"/>
      <c r="C290" s="192" t="s">
        <v>330</v>
      </c>
      <c r="D290" s="220" t="s">
        <v>301</v>
      </c>
      <c r="E290" s="221" t="s">
        <v>301</v>
      </c>
      <c r="F290" s="222" t="s">
        <v>301</v>
      </c>
      <c r="G290" s="222" t="s">
        <v>301</v>
      </c>
      <c r="H290" s="223" t="s">
        <v>301</v>
      </c>
      <c r="I290" s="220" t="s">
        <v>301</v>
      </c>
      <c r="J290" s="221" t="s">
        <v>301</v>
      </c>
      <c r="K290" s="222" t="s">
        <v>301</v>
      </c>
      <c r="L290" s="222" t="s">
        <v>301</v>
      </c>
      <c r="M290" s="223" t="s">
        <v>301</v>
      </c>
      <c r="N290" s="220" t="s">
        <v>301</v>
      </c>
      <c r="O290" s="221" t="s">
        <v>301</v>
      </c>
      <c r="P290" s="222" t="s">
        <v>301</v>
      </c>
      <c r="Q290" s="222" t="s">
        <v>301</v>
      </c>
      <c r="R290" s="223" t="s">
        <v>301</v>
      </c>
      <c r="S290" s="220" t="s">
        <v>301</v>
      </c>
      <c r="T290" s="221" t="s">
        <v>301</v>
      </c>
      <c r="U290" s="222" t="s">
        <v>301</v>
      </c>
      <c r="V290" s="222" t="s">
        <v>301</v>
      </c>
      <c r="W290" s="223" t="s">
        <v>301</v>
      </c>
      <c r="X290" s="220" t="s">
        <v>301</v>
      </c>
      <c r="Y290" s="221" t="s">
        <v>301</v>
      </c>
      <c r="Z290" s="222" t="s">
        <v>301</v>
      </c>
      <c r="AA290" s="222" t="s">
        <v>301</v>
      </c>
      <c r="AB290" s="223" t="s">
        <v>301</v>
      </c>
      <c r="AC290" s="225"/>
      <c r="AD290" s="226"/>
      <c r="AE290" s="226"/>
      <c r="AF290" s="226"/>
      <c r="AG290" s="226"/>
      <c r="AH290" s="267"/>
      <c r="AI290" s="157"/>
      <c r="AJ290" s="158"/>
      <c r="AK290" s="159"/>
      <c r="AL290" s="269"/>
      <c r="AN290" s="12"/>
      <c r="AO290" s="12"/>
      <c r="AP290" s="12"/>
      <c r="AQ290" s="7"/>
      <c r="AR290" s="240">
        <v>2</v>
      </c>
      <c r="AS290" s="241" t="s">
        <v>3</v>
      </c>
      <c r="AT290" s="241">
        <v>3</v>
      </c>
      <c r="AU290" s="241" t="s">
        <v>338</v>
      </c>
      <c r="AV290" s="241"/>
      <c r="AW290" s="241" t="s">
        <v>340</v>
      </c>
      <c r="AX290" s="251"/>
      <c r="AY290" s="251"/>
      <c r="AZ290" s="251"/>
      <c r="BA290" s="251"/>
      <c r="BB290" s="251"/>
      <c r="BC290" s="251"/>
      <c r="BD290" s="242">
        <v>3</v>
      </c>
      <c r="BE290" s="242">
        <v>0</v>
      </c>
    </row>
    <row r="291" spans="1:57" ht="42" customHeight="1" thickTop="1">
      <c r="A291" s="90"/>
      <c r="B291" s="91"/>
      <c r="C291" s="198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200"/>
      <c r="AI291" s="201"/>
      <c r="AJ291" s="201"/>
      <c r="AK291" s="201"/>
      <c r="AL291" s="202"/>
      <c r="AN291" s="12"/>
      <c r="AO291" s="12"/>
      <c r="AP291" s="12"/>
      <c r="AQ291" s="7"/>
      <c r="AR291" s="249">
        <v>3</v>
      </c>
      <c r="AS291" s="243" t="s">
        <v>3</v>
      </c>
      <c r="AT291" s="243">
        <v>6</v>
      </c>
      <c r="AU291" s="243" t="s">
        <v>340</v>
      </c>
      <c r="AV291" s="243"/>
      <c r="AW291" s="243" t="s">
        <v>351</v>
      </c>
      <c r="AX291" s="253"/>
      <c r="AY291" s="253"/>
      <c r="AZ291" s="253"/>
      <c r="BA291" s="253"/>
      <c r="BB291" s="253"/>
      <c r="BC291" s="253"/>
      <c r="BD291" s="245">
        <v>3</v>
      </c>
      <c r="BE291" s="245">
        <v>0</v>
      </c>
    </row>
    <row r="292" spans="1:57" ht="42" customHeight="1">
      <c r="A292" s="90"/>
      <c r="B292" s="91"/>
      <c r="C292" s="198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200"/>
      <c r="AI292" s="201"/>
      <c r="AJ292" s="201"/>
      <c r="AK292" s="201"/>
      <c r="AL292" s="202"/>
      <c r="AN292" s="12"/>
      <c r="AO292" s="12"/>
      <c r="AP292" s="12"/>
      <c r="AQ292" s="7"/>
      <c r="AR292" s="237">
        <v>2</v>
      </c>
      <c r="AS292" s="238" t="s">
        <v>3</v>
      </c>
      <c r="AT292" s="238">
        <v>4</v>
      </c>
      <c r="AU292" s="238" t="s">
        <v>338</v>
      </c>
      <c r="AV292" s="238"/>
      <c r="AW292" s="238" t="s">
        <v>349</v>
      </c>
      <c r="AX292" s="239"/>
      <c r="AY292" s="239"/>
      <c r="AZ292" s="239"/>
      <c r="BA292" s="239"/>
      <c r="BB292" s="239"/>
      <c r="BC292" s="239"/>
      <c r="BD292" s="236">
        <v>3</v>
      </c>
      <c r="BE292" s="236">
        <v>1</v>
      </c>
    </row>
    <row r="293" spans="1:57" ht="42" customHeight="1" thickBot="1">
      <c r="A293" s="90"/>
      <c r="B293" s="91"/>
      <c r="C293" s="198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200"/>
      <c r="AI293" s="201"/>
      <c r="AJ293" s="201"/>
      <c r="AK293" s="201"/>
      <c r="AL293" s="202"/>
      <c r="AN293" s="12"/>
      <c r="AO293" s="12"/>
      <c r="AP293" s="12"/>
      <c r="AQ293" s="7"/>
      <c r="AR293" s="240">
        <v>1</v>
      </c>
      <c r="AS293" s="241" t="s">
        <v>3</v>
      </c>
      <c r="AT293" s="241">
        <v>5</v>
      </c>
      <c r="AU293" s="241" t="s">
        <v>341</v>
      </c>
      <c r="AV293" s="241"/>
      <c r="AW293" s="241" t="s">
        <v>348</v>
      </c>
      <c r="AX293" s="251"/>
      <c r="AY293" s="251"/>
      <c r="AZ293" s="251"/>
      <c r="BA293" s="251"/>
      <c r="BB293" s="251"/>
      <c r="BC293" s="251"/>
      <c r="BD293" s="242">
        <v>0</v>
      </c>
      <c r="BE293" s="242">
        <v>3</v>
      </c>
    </row>
    <row r="294" spans="2:55" ht="42" customHeight="1" thickBot="1" thickTop="1">
      <c r="B294" s="290" t="s">
        <v>215</v>
      </c>
      <c r="C294" s="290"/>
      <c r="D294" s="3" t="s">
        <v>36</v>
      </c>
      <c r="N294" s="255" t="s">
        <v>209</v>
      </c>
      <c r="S294" s="256" t="s">
        <v>84</v>
      </c>
      <c r="AK294" s="79"/>
      <c r="AQ294" s="7"/>
      <c r="AR294" s="230"/>
      <c r="AS294" s="230"/>
      <c r="AT294" s="230"/>
      <c r="AX294" s="209"/>
      <c r="AY294" s="209"/>
      <c r="AZ294" s="209"/>
      <c r="BA294" s="209"/>
      <c r="BB294" s="209"/>
      <c r="BC294" s="209"/>
    </row>
    <row r="295" spans="1:57" ht="42" customHeight="1" thickBot="1">
      <c r="A295" s="80"/>
      <c r="B295" s="81" t="s">
        <v>65</v>
      </c>
      <c r="C295" s="82"/>
      <c r="D295" s="285">
        <v>1</v>
      </c>
      <c r="E295" s="286"/>
      <c r="F295" s="286"/>
      <c r="G295" s="286"/>
      <c r="H295" s="291"/>
      <c r="I295" s="285">
        <v>2</v>
      </c>
      <c r="J295" s="286"/>
      <c r="K295" s="286"/>
      <c r="L295" s="286"/>
      <c r="M295" s="291"/>
      <c r="N295" s="285">
        <v>3</v>
      </c>
      <c r="O295" s="286"/>
      <c r="P295" s="286"/>
      <c r="Q295" s="286"/>
      <c r="R295" s="291"/>
      <c r="S295" s="285">
        <v>4</v>
      </c>
      <c r="T295" s="286"/>
      <c r="U295" s="286"/>
      <c r="V295" s="286"/>
      <c r="W295" s="291"/>
      <c r="X295" s="285">
        <v>5</v>
      </c>
      <c r="Y295" s="286"/>
      <c r="Z295" s="286"/>
      <c r="AA295" s="286"/>
      <c r="AB295" s="286"/>
      <c r="AC295" s="285">
        <v>6</v>
      </c>
      <c r="AD295" s="286"/>
      <c r="AE295" s="286"/>
      <c r="AF295" s="286"/>
      <c r="AG295" s="286"/>
      <c r="AH295" s="197" t="s">
        <v>45</v>
      </c>
      <c r="AI295" s="287" t="s">
        <v>46</v>
      </c>
      <c r="AJ295" s="288"/>
      <c r="AK295" s="289"/>
      <c r="AL295" s="84" t="s">
        <v>47</v>
      </c>
      <c r="AN295" s="282" t="s">
        <v>1</v>
      </c>
      <c r="AO295" s="282"/>
      <c r="AP295" s="282"/>
      <c r="AQ295" s="234" t="s">
        <v>48</v>
      </c>
      <c r="AU295" s="283" t="s">
        <v>1</v>
      </c>
      <c r="AV295" s="283"/>
      <c r="AW295" s="283"/>
      <c r="AX295" s="284"/>
      <c r="AY295" s="284"/>
      <c r="AZ295" s="284"/>
      <c r="BA295" s="284"/>
      <c r="BB295" s="284"/>
      <c r="BC295" s="284"/>
      <c r="BD295" s="206" t="s">
        <v>167</v>
      </c>
      <c r="BE295" s="206" t="s">
        <v>167</v>
      </c>
    </row>
    <row r="296" spans="1:57" ht="42" customHeight="1">
      <c r="A296" s="260">
        <v>1</v>
      </c>
      <c r="B296" s="135">
        <v>32</v>
      </c>
      <c r="C296" s="189" t="s">
        <v>343</v>
      </c>
      <c r="D296" s="271"/>
      <c r="E296" s="265"/>
      <c r="F296" s="211"/>
      <c r="G296" s="265"/>
      <c r="H296" s="265"/>
      <c r="I296" s="272">
        <v>3</v>
      </c>
      <c r="J296" s="273"/>
      <c r="K296" s="212" t="s">
        <v>2</v>
      </c>
      <c r="L296" s="273">
        <v>0</v>
      </c>
      <c r="M296" s="274"/>
      <c r="N296" s="272">
        <v>3</v>
      </c>
      <c r="O296" s="273"/>
      <c r="P296" s="212" t="s">
        <v>2</v>
      </c>
      <c r="Q296" s="273">
        <v>0</v>
      </c>
      <c r="R296" s="274"/>
      <c r="S296" s="272">
        <v>2</v>
      </c>
      <c r="T296" s="273"/>
      <c r="U296" s="212" t="s">
        <v>2</v>
      </c>
      <c r="V296" s="273">
        <v>3</v>
      </c>
      <c r="W296" s="274"/>
      <c r="X296" s="272">
        <v>3</v>
      </c>
      <c r="Y296" s="273"/>
      <c r="Z296" s="212" t="s">
        <v>2</v>
      </c>
      <c r="AA296" s="273">
        <v>1</v>
      </c>
      <c r="AB296" s="274"/>
      <c r="AC296" s="272">
        <v>3</v>
      </c>
      <c r="AD296" s="273"/>
      <c r="AE296" s="212" t="s">
        <v>2</v>
      </c>
      <c r="AF296" s="273">
        <v>0</v>
      </c>
      <c r="AG296" s="274"/>
      <c r="AH296" s="266">
        <v>9</v>
      </c>
      <c r="AI296" s="160">
        <v>14</v>
      </c>
      <c r="AJ296" s="156" t="s">
        <v>2</v>
      </c>
      <c r="AK296" s="161">
        <v>4</v>
      </c>
      <c r="AL296" s="268">
        <v>31</v>
      </c>
      <c r="AN296" s="14">
        <v>2</v>
      </c>
      <c r="AO296" s="12" t="s">
        <v>3</v>
      </c>
      <c r="AP296" s="12">
        <v>5</v>
      </c>
      <c r="AQ296" s="179"/>
      <c r="AR296" s="207">
        <v>1</v>
      </c>
      <c r="AS296" s="208" t="s">
        <v>3</v>
      </c>
      <c r="AT296" s="208">
        <v>6</v>
      </c>
      <c r="AU296" s="208" t="s">
        <v>343</v>
      </c>
      <c r="AV296" s="208"/>
      <c r="AW296" s="208" t="s">
        <v>350</v>
      </c>
      <c r="AX296" s="281"/>
      <c r="AY296" s="281"/>
      <c r="AZ296" s="281"/>
      <c r="BA296" s="281"/>
      <c r="BB296" s="281"/>
      <c r="BC296" s="210"/>
      <c r="BD296" s="235">
        <v>3</v>
      </c>
      <c r="BE296" s="235">
        <v>0</v>
      </c>
    </row>
    <row r="297" spans="1:57" ht="42" customHeight="1" thickBot="1">
      <c r="A297" s="261"/>
      <c r="B297" s="136"/>
      <c r="C297" s="190" t="s">
        <v>345</v>
      </c>
      <c r="D297" s="213"/>
      <c r="E297" s="213"/>
      <c r="F297" s="213"/>
      <c r="G297" s="213"/>
      <c r="H297" s="213"/>
      <c r="I297" s="232"/>
      <c r="J297" s="233"/>
      <c r="K297" s="216"/>
      <c r="L297" s="216"/>
      <c r="M297" s="217"/>
      <c r="N297" s="214"/>
      <c r="O297" s="215"/>
      <c r="P297" s="216"/>
      <c r="Q297" s="216"/>
      <c r="R297" s="217"/>
      <c r="S297" s="214"/>
      <c r="T297" s="215"/>
      <c r="U297" s="216"/>
      <c r="V297" s="216"/>
      <c r="W297" s="217"/>
      <c r="X297" s="214"/>
      <c r="Y297" s="215"/>
      <c r="Z297" s="216"/>
      <c r="AA297" s="216"/>
      <c r="AB297" s="218"/>
      <c r="AC297" s="214"/>
      <c r="AD297" s="215"/>
      <c r="AE297" s="216"/>
      <c r="AF297" s="216"/>
      <c r="AG297" s="218"/>
      <c r="AH297" s="267"/>
      <c r="AI297" s="157"/>
      <c r="AJ297" s="158"/>
      <c r="AK297" s="159"/>
      <c r="AL297" s="269"/>
      <c r="AN297" s="14">
        <v>3</v>
      </c>
      <c r="AO297" s="12" t="s">
        <v>3</v>
      </c>
      <c r="AP297" s="12">
        <v>4</v>
      </c>
      <c r="AQ297" s="179"/>
      <c r="AR297" s="237">
        <v>2</v>
      </c>
      <c r="AS297" s="238" t="s">
        <v>3</v>
      </c>
      <c r="AT297" s="238">
        <v>5</v>
      </c>
      <c r="AU297" s="238" t="s">
        <v>339</v>
      </c>
      <c r="AV297" s="238"/>
      <c r="AW297" s="238" t="s">
        <v>347</v>
      </c>
      <c r="AX297" s="278"/>
      <c r="AY297" s="278"/>
      <c r="AZ297" s="278"/>
      <c r="BA297" s="278"/>
      <c r="BB297" s="278"/>
      <c r="BC297" s="278"/>
      <c r="BD297" s="236">
        <v>1</v>
      </c>
      <c r="BE297" s="236">
        <v>3</v>
      </c>
    </row>
    <row r="298" spans="1:57" ht="42" customHeight="1" thickBot="1">
      <c r="A298" s="260">
        <v>2</v>
      </c>
      <c r="B298" s="135">
        <v>36</v>
      </c>
      <c r="C298" s="191" t="s">
        <v>339</v>
      </c>
      <c r="D298" s="277">
        <v>0</v>
      </c>
      <c r="E298" s="275" t="s">
        <v>301</v>
      </c>
      <c r="F298" s="219" t="s">
        <v>2</v>
      </c>
      <c r="G298" s="275">
        <v>3</v>
      </c>
      <c r="H298" s="276" t="s">
        <v>301</v>
      </c>
      <c r="I298" s="271"/>
      <c r="J298" s="265"/>
      <c r="K298" s="211"/>
      <c r="L298" s="265"/>
      <c r="M298" s="279"/>
      <c r="N298" s="272">
        <v>3</v>
      </c>
      <c r="O298" s="273"/>
      <c r="P298" s="212" t="s">
        <v>2</v>
      </c>
      <c r="Q298" s="273">
        <v>0</v>
      </c>
      <c r="R298" s="274"/>
      <c r="S298" s="272">
        <v>3</v>
      </c>
      <c r="T298" s="273"/>
      <c r="U298" s="212" t="s">
        <v>2</v>
      </c>
      <c r="V298" s="273">
        <v>1</v>
      </c>
      <c r="W298" s="274"/>
      <c r="X298" s="272">
        <v>1</v>
      </c>
      <c r="Y298" s="273"/>
      <c r="Z298" s="212" t="s">
        <v>2</v>
      </c>
      <c r="AA298" s="273">
        <v>3</v>
      </c>
      <c r="AB298" s="274"/>
      <c r="AC298" s="272">
        <v>3</v>
      </c>
      <c r="AD298" s="273"/>
      <c r="AE298" s="212" t="s">
        <v>2</v>
      </c>
      <c r="AF298" s="273">
        <v>0</v>
      </c>
      <c r="AG298" s="274"/>
      <c r="AH298" s="266">
        <v>8</v>
      </c>
      <c r="AI298" s="160">
        <v>10</v>
      </c>
      <c r="AJ298" s="156" t="s">
        <v>2</v>
      </c>
      <c r="AK298" s="161">
        <v>7</v>
      </c>
      <c r="AL298" s="268">
        <v>33</v>
      </c>
      <c r="AM298" s="5"/>
      <c r="AN298" s="14">
        <v>5</v>
      </c>
      <c r="AO298" s="12" t="s">
        <v>3</v>
      </c>
      <c r="AP298" s="12">
        <v>3</v>
      </c>
      <c r="AQ298" s="179"/>
      <c r="AR298" s="240">
        <v>3</v>
      </c>
      <c r="AS298" s="241" t="s">
        <v>3</v>
      </c>
      <c r="AT298" s="241">
        <v>4</v>
      </c>
      <c r="AU298" s="241" t="s">
        <v>342</v>
      </c>
      <c r="AV298" s="241"/>
      <c r="AW298" s="241" t="s">
        <v>346</v>
      </c>
      <c r="AX298" s="280"/>
      <c r="AY298" s="280"/>
      <c r="AZ298" s="280"/>
      <c r="BA298" s="280"/>
      <c r="BB298" s="280"/>
      <c r="BC298" s="280"/>
      <c r="BD298" s="242">
        <v>1</v>
      </c>
      <c r="BE298" s="242">
        <v>3</v>
      </c>
    </row>
    <row r="299" spans="1:57" ht="42" customHeight="1" thickBot="1" thickTop="1">
      <c r="A299" s="261"/>
      <c r="B299" s="136"/>
      <c r="C299" s="192" t="s">
        <v>345</v>
      </c>
      <c r="D299" s="220" t="s">
        <v>301</v>
      </c>
      <c r="E299" s="221" t="s">
        <v>301</v>
      </c>
      <c r="F299" s="222" t="s">
        <v>301</v>
      </c>
      <c r="G299" s="222" t="s">
        <v>301</v>
      </c>
      <c r="H299" s="223" t="s">
        <v>301</v>
      </c>
      <c r="I299" s="213"/>
      <c r="J299" s="213"/>
      <c r="K299" s="213"/>
      <c r="L299" s="213"/>
      <c r="M299" s="213"/>
      <c r="N299" s="214"/>
      <c r="O299" s="215"/>
      <c r="P299" s="216"/>
      <c r="Q299" s="216"/>
      <c r="R299" s="217"/>
      <c r="S299" s="214"/>
      <c r="T299" s="215"/>
      <c r="U299" s="216"/>
      <c r="V299" s="216"/>
      <c r="W299" s="217"/>
      <c r="X299" s="214"/>
      <c r="Y299" s="215"/>
      <c r="Z299" s="216"/>
      <c r="AA299" s="216"/>
      <c r="AB299" s="218"/>
      <c r="AC299" s="214"/>
      <c r="AD299" s="215"/>
      <c r="AE299" s="216"/>
      <c r="AF299" s="216"/>
      <c r="AG299" s="218"/>
      <c r="AH299" s="267"/>
      <c r="AI299" s="157"/>
      <c r="AJ299" s="158"/>
      <c r="AK299" s="159"/>
      <c r="AL299" s="269"/>
      <c r="AN299" s="14">
        <v>1</v>
      </c>
      <c r="AO299" s="12" t="s">
        <v>3</v>
      </c>
      <c r="AP299" s="12">
        <v>2</v>
      </c>
      <c r="AQ299" s="179"/>
      <c r="AR299" s="249">
        <v>4</v>
      </c>
      <c r="AS299" s="243" t="s">
        <v>3</v>
      </c>
      <c r="AT299" s="243">
        <v>6</v>
      </c>
      <c r="AU299" s="243" t="s">
        <v>346</v>
      </c>
      <c r="AV299" s="243"/>
      <c r="AW299" s="243" t="s">
        <v>350</v>
      </c>
      <c r="AX299" s="244"/>
      <c r="AY299" s="244"/>
      <c r="AZ299" s="244"/>
      <c r="BA299" s="244"/>
      <c r="BB299" s="244"/>
      <c r="BC299" s="244"/>
      <c r="BD299" s="245">
        <v>3</v>
      </c>
      <c r="BE299" s="245">
        <v>0</v>
      </c>
    </row>
    <row r="300" spans="1:57" ht="42" customHeight="1">
      <c r="A300" s="260">
        <v>3</v>
      </c>
      <c r="B300" s="135">
        <v>33</v>
      </c>
      <c r="C300" s="191" t="s">
        <v>342</v>
      </c>
      <c r="D300" s="277">
        <v>0</v>
      </c>
      <c r="E300" s="275" t="s">
        <v>301</v>
      </c>
      <c r="F300" s="219" t="s">
        <v>2</v>
      </c>
      <c r="G300" s="275">
        <v>3</v>
      </c>
      <c r="H300" s="276" t="s">
        <v>301</v>
      </c>
      <c r="I300" s="277">
        <v>0</v>
      </c>
      <c r="J300" s="275" t="s">
        <v>301</v>
      </c>
      <c r="K300" s="219" t="s">
        <v>2</v>
      </c>
      <c r="L300" s="275">
        <v>3</v>
      </c>
      <c r="M300" s="276" t="s">
        <v>301</v>
      </c>
      <c r="N300" s="271"/>
      <c r="O300" s="265"/>
      <c r="P300" s="211"/>
      <c r="Q300" s="265"/>
      <c r="R300" s="279"/>
      <c r="S300" s="272">
        <v>1</v>
      </c>
      <c r="T300" s="273"/>
      <c r="U300" s="212" t="s">
        <v>2</v>
      </c>
      <c r="V300" s="273">
        <v>3</v>
      </c>
      <c r="W300" s="274"/>
      <c r="X300" s="272">
        <v>0</v>
      </c>
      <c r="Y300" s="273"/>
      <c r="Z300" s="212" t="s">
        <v>2</v>
      </c>
      <c r="AA300" s="273">
        <v>3</v>
      </c>
      <c r="AB300" s="274"/>
      <c r="AC300" s="272">
        <v>3</v>
      </c>
      <c r="AD300" s="273"/>
      <c r="AE300" s="212" t="s">
        <v>2</v>
      </c>
      <c r="AF300" s="273">
        <v>0</v>
      </c>
      <c r="AG300" s="274"/>
      <c r="AH300" s="266">
        <v>6</v>
      </c>
      <c r="AI300" s="160">
        <v>4</v>
      </c>
      <c r="AJ300" s="156" t="s">
        <v>2</v>
      </c>
      <c r="AK300" s="161">
        <v>12</v>
      </c>
      <c r="AL300" s="268">
        <v>35</v>
      </c>
      <c r="AM300" s="5"/>
      <c r="AN300" s="14">
        <v>3</v>
      </c>
      <c r="AO300" s="12" t="s">
        <v>3</v>
      </c>
      <c r="AP300" s="12">
        <v>1</v>
      </c>
      <c r="AQ300" s="179"/>
      <c r="AR300" s="207">
        <v>3</v>
      </c>
      <c r="AS300" s="208" t="s">
        <v>3</v>
      </c>
      <c r="AT300" s="208">
        <v>5</v>
      </c>
      <c r="AU300" s="208" t="s">
        <v>342</v>
      </c>
      <c r="AV300" s="208"/>
      <c r="AW300" s="208" t="s">
        <v>347</v>
      </c>
      <c r="AX300" s="209"/>
      <c r="AY300" s="209"/>
      <c r="AZ300" s="209"/>
      <c r="BA300" s="209"/>
      <c r="BB300" s="209"/>
      <c r="BC300" s="209"/>
      <c r="BD300" s="235">
        <v>0</v>
      </c>
      <c r="BE300" s="235">
        <v>3</v>
      </c>
    </row>
    <row r="301" spans="1:57" ht="42" customHeight="1" thickBot="1">
      <c r="A301" s="261"/>
      <c r="B301" s="136"/>
      <c r="C301" s="192" t="s">
        <v>320</v>
      </c>
      <c r="D301" s="220" t="s">
        <v>301</v>
      </c>
      <c r="E301" s="221" t="s">
        <v>301</v>
      </c>
      <c r="F301" s="222" t="s">
        <v>301</v>
      </c>
      <c r="G301" s="222" t="s">
        <v>301</v>
      </c>
      <c r="H301" s="223" t="s">
        <v>301</v>
      </c>
      <c r="I301" s="220" t="s">
        <v>301</v>
      </c>
      <c r="J301" s="221" t="s">
        <v>301</v>
      </c>
      <c r="K301" s="222" t="s">
        <v>301</v>
      </c>
      <c r="L301" s="222" t="s">
        <v>301</v>
      </c>
      <c r="M301" s="223" t="s">
        <v>301</v>
      </c>
      <c r="N301" s="213"/>
      <c r="O301" s="213"/>
      <c r="P301" s="213"/>
      <c r="Q301" s="213"/>
      <c r="R301" s="213"/>
      <c r="S301" s="214"/>
      <c r="T301" s="215"/>
      <c r="U301" s="216"/>
      <c r="V301" s="216"/>
      <c r="W301" s="217"/>
      <c r="X301" s="214"/>
      <c r="Y301" s="215"/>
      <c r="Z301" s="216"/>
      <c r="AA301" s="216"/>
      <c r="AB301" s="218"/>
      <c r="AC301" s="214"/>
      <c r="AD301" s="215"/>
      <c r="AE301" s="216"/>
      <c r="AF301" s="216"/>
      <c r="AG301" s="218"/>
      <c r="AH301" s="267"/>
      <c r="AI301" s="157"/>
      <c r="AJ301" s="158"/>
      <c r="AK301" s="159"/>
      <c r="AL301" s="269"/>
      <c r="AN301" s="14">
        <v>4</v>
      </c>
      <c r="AO301" s="12" t="s">
        <v>3</v>
      </c>
      <c r="AP301" s="12">
        <v>5</v>
      </c>
      <c r="AQ301" s="179"/>
      <c r="AR301" s="246">
        <v>1</v>
      </c>
      <c r="AS301" s="247" t="s">
        <v>3</v>
      </c>
      <c r="AT301" s="247">
        <v>2</v>
      </c>
      <c r="AU301" s="247" t="s">
        <v>343</v>
      </c>
      <c r="AV301" s="247"/>
      <c r="AW301" s="247" t="s">
        <v>339</v>
      </c>
      <c r="AX301" s="259"/>
      <c r="AY301" s="259"/>
      <c r="AZ301" s="259"/>
      <c r="BA301" s="259"/>
      <c r="BB301" s="259"/>
      <c r="BC301" s="259"/>
      <c r="BD301" s="248">
        <v>3</v>
      </c>
      <c r="BE301" s="248">
        <v>0</v>
      </c>
    </row>
    <row r="302" spans="1:57" ht="42" customHeight="1" thickTop="1">
      <c r="A302" s="260">
        <v>4</v>
      </c>
      <c r="B302" s="135">
        <v>26</v>
      </c>
      <c r="C302" s="191" t="s">
        <v>346</v>
      </c>
      <c r="D302" s="277">
        <v>3</v>
      </c>
      <c r="E302" s="275" t="s">
        <v>301</v>
      </c>
      <c r="F302" s="219" t="s">
        <v>2</v>
      </c>
      <c r="G302" s="275">
        <v>2</v>
      </c>
      <c r="H302" s="276" t="s">
        <v>301</v>
      </c>
      <c r="I302" s="277">
        <v>1</v>
      </c>
      <c r="J302" s="275" t="s">
        <v>301</v>
      </c>
      <c r="K302" s="219" t="s">
        <v>2</v>
      </c>
      <c r="L302" s="275">
        <v>3</v>
      </c>
      <c r="M302" s="276" t="s">
        <v>301</v>
      </c>
      <c r="N302" s="277">
        <v>3</v>
      </c>
      <c r="O302" s="275" t="s">
        <v>301</v>
      </c>
      <c r="P302" s="219" t="s">
        <v>2</v>
      </c>
      <c r="Q302" s="275">
        <v>1</v>
      </c>
      <c r="R302" s="276" t="s">
        <v>301</v>
      </c>
      <c r="S302" s="271"/>
      <c r="T302" s="265"/>
      <c r="U302" s="224"/>
      <c r="V302" s="265"/>
      <c r="W302" s="279"/>
      <c r="X302" s="272">
        <v>2</v>
      </c>
      <c r="Y302" s="273"/>
      <c r="Z302" s="212" t="s">
        <v>2</v>
      </c>
      <c r="AA302" s="273">
        <v>3</v>
      </c>
      <c r="AB302" s="274"/>
      <c r="AC302" s="272">
        <v>3</v>
      </c>
      <c r="AD302" s="273"/>
      <c r="AE302" s="212" t="s">
        <v>2</v>
      </c>
      <c r="AF302" s="273">
        <v>0</v>
      </c>
      <c r="AG302" s="274"/>
      <c r="AH302" s="266">
        <v>8</v>
      </c>
      <c r="AI302" s="160">
        <v>12</v>
      </c>
      <c r="AJ302" s="156" t="s">
        <v>2</v>
      </c>
      <c r="AK302" s="161">
        <v>9</v>
      </c>
      <c r="AL302" s="268">
        <v>34</v>
      </c>
      <c r="AM302" s="5"/>
      <c r="AN302" s="14">
        <v>1</v>
      </c>
      <c r="AO302" s="12" t="s">
        <v>3</v>
      </c>
      <c r="AP302" s="12">
        <v>4</v>
      </c>
      <c r="AQ302" s="179"/>
      <c r="AR302" s="249">
        <v>2</v>
      </c>
      <c r="AS302" s="243" t="s">
        <v>3</v>
      </c>
      <c r="AT302" s="243">
        <v>6</v>
      </c>
      <c r="AU302" s="243" t="s">
        <v>339</v>
      </c>
      <c r="AV302" s="243"/>
      <c r="AW302" s="243" t="s">
        <v>350</v>
      </c>
      <c r="AX302" s="250"/>
      <c r="AY302" s="250"/>
      <c r="AZ302" s="250"/>
      <c r="BA302" s="250"/>
      <c r="BB302" s="250"/>
      <c r="BC302" s="250"/>
      <c r="BD302" s="245">
        <v>3</v>
      </c>
      <c r="BE302" s="245">
        <v>0</v>
      </c>
    </row>
    <row r="303" spans="1:57" ht="42" customHeight="1" thickBot="1">
      <c r="A303" s="261"/>
      <c r="B303" s="136"/>
      <c r="C303" s="192" t="s">
        <v>327</v>
      </c>
      <c r="D303" s="220" t="s">
        <v>301</v>
      </c>
      <c r="E303" s="221" t="s">
        <v>301</v>
      </c>
      <c r="F303" s="222" t="s">
        <v>301</v>
      </c>
      <c r="G303" s="222" t="s">
        <v>301</v>
      </c>
      <c r="H303" s="223" t="s">
        <v>301</v>
      </c>
      <c r="I303" s="220" t="s">
        <v>301</v>
      </c>
      <c r="J303" s="221" t="s">
        <v>301</v>
      </c>
      <c r="K303" s="222" t="s">
        <v>301</v>
      </c>
      <c r="L303" s="222" t="s">
        <v>301</v>
      </c>
      <c r="M303" s="223" t="s">
        <v>301</v>
      </c>
      <c r="N303" s="220" t="s">
        <v>301</v>
      </c>
      <c r="O303" s="221" t="s">
        <v>301</v>
      </c>
      <c r="P303" s="222" t="s">
        <v>301</v>
      </c>
      <c r="Q303" s="222" t="s">
        <v>301</v>
      </c>
      <c r="R303" s="223" t="s">
        <v>301</v>
      </c>
      <c r="S303" s="225"/>
      <c r="T303" s="226"/>
      <c r="U303" s="226"/>
      <c r="V303" s="226"/>
      <c r="W303" s="227"/>
      <c r="X303" s="214"/>
      <c r="Y303" s="215"/>
      <c r="Z303" s="216"/>
      <c r="AA303" s="216"/>
      <c r="AB303" s="218"/>
      <c r="AC303" s="214"/>
      <c r="AD303" s="215"/>
      <c r="AE303" s="216"/>
      <c r="AF303" s="216"/>
      <c r="AG303" s="218"/>
      <c r="AH303" s="267"/>
      <c r="AI303" s="157"/>
      <c r="AJ303" s="158"/>
      <c r="AK303" s="159"/>
      <c r="AL303" s="269"/>
      <c r="AN303" s="12">
        <v>2</v>
      </c>
      <c r="AO303" s="12" t="s">
        <v>3</v>
      </c>
      <c r="AP303" s="12">
        <v>3</v>
      </c>
      <c r="AQ303" s="179"/>
      <c r="AR303" s="237">
        <v>1</v>
      </c>
      <c r="AS303" s="238" t="s">
        <v>3</v>
      </c>
      <c r="AT303" s="238">
        <v>3</v>
      </c>
      <c r="AU303" s="238" t="s">
        <v>343</v>
      </c>
      <c r="AV303" s="238"/>
      <c r="AW303" s="238" t="s">
        <v>342</v>
      </c>
      <c r="AX303" s="278"/>
      <c r="AY303" s="278"/>
      <c r="AZ303" s="278"/>
      <c r="BA303" s="278"/>
      <c r="BB303" s="278"/>
      <c r="BC303" s="278"/>
      <c r="BD303" s="236">
        <v>3</v>
      </c>
      <c r="BE303" s="236">
        <v>0</v>
      </c>
    </row>
    <row r="304" spans="1:57" ht="42" customHeight="1" thickBot="1">
      <c r="A304" s="260">
        <v>5</v>
      </c>
      <c r="B304" s="135">
        <v>35</v>
      </c>
      <c r="C304" s="189" t="s">
        <v>347</v>
      </c>
      <c r="D304" s="277">
        <v>1</v>
      </c>
      <c r="E304" s="275" t="s">
        <v>301</v>
      </c>
      <c r="F304" s="219" t="s">
        <v>2</v>
      </c>
      <c r="G304" s="275">
        <v>3</v>
      </c>
      <c r="H304" s="276" t="s">
        <v>301</v>
      </c>
      <c r="I304" s="277">
        <v>3</v>
      </c>
      <c r="J304" s="275" t="s">
        <v>301</v>
      </c>
      <c r="K304" s="219" t="s">
        <v>2</v>
      </c>
      <c r="L304" s="275">
        <v>1</v>
      </c>
      <c r="M304" s="276" t="s">
        <v>301</v>
      </c>
      <c r="N304" s="277">
        <v>3</v>
      </c>
      <c r="O304" s="275" t="s">
        <v>301</v>
      </c>
      <c r="P304" s="219" t="s">
        <v>2</v>
      </c>
      <c r="Q304" s="275">
        <v>0</v>
      </c>
      <c r="R304" s="276" t="s">
        <v>301</v>
      </c>
      <c r="S304" s="277">
        <v>3</v>
      </c>
      <c r="T304" s="275" t="s">
        <v>301</v>
      </c>
      <c r="U304" s="219" t="s">
        <v>2</v>
      </c>
      <c r="V304" s="275">
        <v>2</v>
      </c>
      <c r="W304" s="276" t="s">
        <v>301</v>
      </c>
      <c r="X304" s="271"/>
      <c r="Y304" s="265"/>
      <c r="Z304" s="224"/>
      <c r="AA304" s="265"/>
      <c r="AB304" s="265"/>
      <c r="AC304" s="272">
        <v>3</v>
      </c>
      <c r="AD304" s="273"/>
      <c r="AE304" s="212" t="s">
        <v>2</v>
      </c>
      <c r="AF304" s="273">
        <v>0</v>
      </c>
      <c r="AG304" s="274"/>
      <c r="AH304" s="266">
        <v>9</v>
      </c>
      <c r="AI304" s="160">
        <v>13</v>
      </c>
      <c r="AJ304" s="156" t="s">
        <v>2</v>
      </c>
      <c r="AK304" s="161">
        <v>6</v>
      </c>
      <c r="AL304" s="268">
        <v>32</v>
      </c>
      <c r="AN304" s="12">
        <v>4</v>
      </c>
      <c r="AO304" s="12" t="s">
        <v>3</v>
      </c>
      <c r="AP304" s="12">
        <v>2</v>
      </c>
      <c r="AQ304" s="7"/>
      <c r="AR304" s="240">
        <v>4</v>
      </c>
      <c r="AS304" s="241" t="s">
        <v>3</v>
      </c>
      <c r="AT304" s="241">
        <v>5</v>
      </c>
      <c r="AU304" s="241" t="s">
        <v>346</v>
      </c>
      <c r="AV304" s="241"/>
      <c r="AW304" s="241" t="s">
        <v>347</v>
      </c>
      <c r="AX304" s="262"/>
      <c r="AY304" s="262"/>
      <c r="AZ304" s="262"/>
      <c r="BA304" s="262"/>
      <c r="BB304" s="262"/>
      <c r="BC304" s="252"/>
      <c r="BD304" s="242">
        <v>2</v>
      </c>
      <c r="BE304" s="242">
        <v>3</v>
      </c>
    </row>
    <row r="305" spans="1:57" ht="42" customHeight="1" thickBot="1" thickTop="1">
      <c r="A305" s="261"/>
      <c r="B305" s="136"/>
      <c r="C305" s="190" t="s">
        <v>345</v>
      </c>
      <c r="D305" s="220" t="s">
        <v>301</v>
      </c>
      <c r="E305" s="221" t="s">
        <v>301</v>
      </c>
      <c r="F305" s="222" t="s">
        <v>301</v>
      </c>
      <c r="G305" s="222" t="s">
        <v>301</v>
      </c>
      <c r="H305" s="223" t="s">
        <v>301</v>
      </c>
      <c r="I305" s="220" t="s">
        <v>301</v>
      </c>
      <c r="J305" s="221" t="s">
        <v>301</v>
      </c>
      <c r="K305" s="222" t="s">
        <v>301</v>
      </c>
      <c r="L305" s="222" t="s">
        <v>301</v>
      </c>
      <c r="M305" s="223" t="s">
        <v>301</v>
      </c>
      <c r="N305" s="220" t="s">
        <v>301</v>
      </c>
      <c r="O305" s="221" t="s">
        <v>301</v>
      </c>
      <c r="P305" s="222" t="s">
        <v>301</v>
      </c>
      <c r="Q305" s="222" t="s">
        <v>301</v>
      </c>
      <c r="R305" s="223" t="s">
        <v>301</v>
      </c>
      <c r="S305" s="220" t="s">
        <v>301</v>
      </c>
      <c r="T305" s="221" t="s">
        <v>301</v>
      </c>
      <c r="U305" s="222" t="s">
        <v>301</v>
      </c>
      <c r="V305" s="222" t="s">
        <v>301</v>
      </c>
      <c r="W305" s="223" t="s">
        <v>301</v>
      </c>
      <c r="X305" s="225"/>
      <c r="Y305" s="226"/>
      <c r="Z305" s="226"/>
      <c r="AA305" s="226"/>
      <c r="AB305" s="226"/>
      <c r="AC305" s="214"/>
      <c r="AD305" s="215"/>
      <c r="AE305" s="216"/>
      <c r="AF305" s="216"/>
      <c r="AG305" s="218"/>
      <c r="AH305" s="267"/>
      <c r="AI305" s="157"/>
      <c r="AJ305" s="158"/>
      <c r="AK305" s="159"/>
      <c r="AL305" s="269"/>
      <c r="AN305" s="12">
        <v>5</v>
      </c>
      <c r="AO305" s="12" t="s">
        <v>3</v>
      </c>
      <c r="AP305" s="12">
        <v>1</v>
      </c>
      <c r="AQ305" s="7"/>
      <c r="AR305" s="249">
        <v>5</v>
      </c>
      <c r="AS305" s="243" t="s">
        <v>3</v>
      </c>
      <c r="AT305" s="243">
        <v>6</v>
      </c>
      <c r="AU305" s="243" t="s">
        <v>347</v>
      </c>
      <c r="AV305" s="243"/>
      <c r="AW305" s="243" t="s">
        <v>350</v>
      </c>
      <c r="AX305" s="258"/>
      <c r="AY305" s="258"/>
      <c r="AZ305" s="258"/>
      <c r="BA305" s="258"/>
      <c r="BB305" s="258"/>
      <c r="BC305" s="258"/>
      <c r="BD305" s="245">
        <v>3</v>
      </c>
      <c r="BE305" s="245">
        <v>0</v>
      </c>
    </row>
    <row r="306" spans="1:57" ht="42" customHeight="1">
      <c r="A306" s="260">
        <v>6</v>
      </c>
      <c r="B306" s="135">
        <v>34</v>
      </c>
      <c r="C306" s="191" t="s">
        <v>350</v>
      </c>
      <c r="D306" s="277">
        <v>0</v>
      </c>
      <c r="E306" s="275" t="s">
        <v>301</v>
      </c>
      <c r="F306" s="219" t="s">
        <v>2</v>
      </c>
      <c r="G306" s="275">
        <v>3</v>
      </c>
      <c r="H306" s="276" t="s">
        <v>301</v>
      </c>
      <c r="I306" s="277">
        <v>0</v>
      </c>
      <c r="J306" s="275" t="s">
        <v>301</v>
      </c>
      <c r="K306" s="219" t="s">
        <v>2</v>
      </c>
      <c r="L306" s="275">
        <v>3</v>
      </c>
      <c r="M306" s="276" t="s">
        <v>301</v>
      </c>
      <c r="N306" s="277">
        <v>0</v>
      </c>
      <c r="O306" s="275" t="s">
        <v>301</v>
      </c>
      <c r="P306" s="219" t="s">
        <v>2</v>
      </c>
      <c r="Q306" s="275">
        <v>3</v>
      </c>
      <c r="R306" s="276" t="s">
        <v>301</v>
      </c>
      <c r="S306" s="277">
        <v>0</v>
      </c>
      <c r="T306" s="275" t="s">
        <v>301</v>
      </c>
      <c r="U306" s="219" t="s">
        <v>2</v>
      </c>
      <c r="V306" s="275">
        <v>3</v>
      </c>
      <c r="W306" s="276" t="s">
        <v>301</v>
      </c>
      <c r="X306" s="277">
        <v>0</v>
      </c>
      <c r="Y306" s="275" t="s">
        <v>301</v>
      </c>
      <c r="Z306" s="219" t="s">
        <v>2</v>
      </c>
      <c r="AA306" s="275">
        <v>3</v>
      </c>
      <c r="AB306" s="276" t="s">
        <v>301</v>
      </c>
      <c r="AC306" s="271"/>
      <c r="AD306" s="265"/>
      <c r="AE306" s="224"/>
      <c r="AF306" s="265"/>
      <c r="AG306" s="265"/>
      <c r="AH306" s="266">
        <v>5</v>
      </c>
      <c r="AI306" s="160">
        <v>0</v>
      </c>
      <c r="AJ306" s="156" t="s">
        <v>2</v>
      </c>
      <c r="AK306" s="161">
        <v>15</v>
      </c>
      <c r="AL306" s="268">
        <v>36</v>
      </c>
      <c r="AN306" s="12"/>
      <c r="AO306" s="12"/>
      <c r="AP306" s="12"/>
      <c r="AQ306" s="7"/>
      <c r="AR306" s="237">
        <v>1</v>
      </c>
      <c r="AS306" s="238" t="s">
        <v>3</v>
      </c>
      <c r="AT306" s="238">
        <v>4</v>
      </c>
      <c r="AU306" s="238" t="s">
        <v>343</v>
      </c>
      <c r="AV306" s="238"/>
      <c r="AW306" s="238" t="s">
        <v>346</v>
      </c>
      <c r="AX306" s="239"/>
      <c r="AY306" s="239"/>
      <c r="AZ306" s="239"/>
      <c r="BA306" s="239"/>
      <c r="BB306" s="239"/>
      <c r="BC306" s="239"/>
      <c r="BD306" s="236">
        <v>2</v>
      </c>
      <c r="BE306" s="236">
        <v>3</v>
      </c>
    </row>
    <row r="307" spans="1:57" ht="42" customHeight="1" thickBot="1">
      <c r="A307" s="261"/>
      <c r="B307" s="136"/>
      <c r="C307" s="192" t="s">
        <v>320</v>
      </c>
      <c r="D307" s="220" t="s">
        <v>301</v>
      </c>
      <c r="E307" s="221" t="s">
        <v>301</v>
      </c>
      <c r="F307" s="222" t="s">
        <v>301</v>
      </c>
      <c r="G307" s="222" t="s">
        <v>301</v>
      </c>
      <c r="H307" s="223" t="s">
        <v>301</v>
      </c>
      <c r="I307" s="220" t="s">
        <v>301</v>
      </c>
      <c r="J307" s="221" t="s">
        <v>301</v>
      </c>
      <c r="K307" s="222" t="s">
        <v>301</v>
      </c>
      <c r="L307" s="222" t="s">
        <v>301</v>
      </c>
      <c r="M307" s="223" t="s">
        <v>301</v>
      </c>
      <c r="N307" s="220" t="s">
        <v>301</v>
      </c>
      <c r="O307" s="221" t="s">
        <v>301</v>
      </c>
      <c r="P307" s="222" t="s">
        <v>301</v>
      </c>
      <c r="Q307" s="222" t="s">
        <v>301</v>
      </c>
      <c r="R307" s="223" t="s">
        <v>301</v>
      </c>
      <c r="S307" s="220" t="s">
        <v>301</v>
      </c>
      <c r="T307" s="221" t="s">
        <v>301</v>
      </c>
      <c r="U307" s="222" t="s">
        <v>301</v>
      </c>
      <c r="V307" s="222" t="s">
        <v>301</v>
      </c>
      <c r="W307" s="223" t="s">
        <v>301</v>
      </c>
      <c r="X307" s="220" t="s">
        <v>301</v>
      </c>
      <c r="Y307" s="221" t="s">
        <v>301</v>
      </c>
      <c r="Z307" s="222" t="s">
        <v>301</v>
      </c>
      <c r="AA307" s="222" t="s">
        <v>301</v>
      </c>
      <c r="AB307" s="223" t="s">
        <v>301</v>
      </c>
      <c r="AC307" s="225"/>
      <c r="AD307" s="226"/>
      <c r="AE307" s="226"/>
      <c r="AF307" s="226"/>
      <c r="AG307" s="226"/>
      <c r="AH307" s="267"/>
      <c r="AI307" s="157"/>
      <c r="AJ307" s="158"/>
      <c r="AK307" s="159"/>
      <c r="AL307" s="269"/>
      <c r="AN307" s="12"/>
      <c r="AO307" s="12"/>
      <c r="AP307" s="12"/>
      <c r="AQ307" s="7"/>
      <c r="AR307" s="240">
        <v>2</v>
      </c>
      <c r="AS307" s="241" t="s">
        <v>3</v>
      </c>
      <c r="AT307" s="241">
        <v>3</v>
      </c>
      <c r="AU307" s="241" t="s">
        <v>339</v>
      </c>
      <c r="AV307" s="241"/>
      <c r="AW307" s="241" t="s">
        <v>342</v>
      </c>
      <c r="AX307" s="251"/>
      <c r="AY307" s="251"/>
      <c r="AZ307" s="251"/>
      <c r="BA307" s="251"/>
      <c r="BB307" s="251"/>
      <c r="BC307" s="251"/>
      <c r="BD307" s="242">
        <v>3</v>
      </c>
      <c r="BE307" s="242">
        <v>0</v>
      </c>
    </row>
    <row r="308" spans="1:57" ht="42" customHeight="1" thickTop="1">
      <c r="A308" s="90"/>
      <c r="B308" s="91"/>
      <c r="C308" s="198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200"/>
      <c r="AI308" s="201"/>
      <c r="AJ308" s="201"/>
      <c r="AK308" s="201"/>
      <c r="AL308" s="202"/>
      <c r="AN308" s="12"/>
      <c r="AO308" s="12"/>
      <c r="AP308" s="12"/>
      <c r="AQ308" s="7"/>
      <c r="AR308" s="249">
        <v>3</v>
      </c>
      <c r="AS308" s="243" t="s">
        <v>3</v>
      </c>
      <c r="AT308" s="243">
        <v>6</v>
      </c>
      <c r="AU308" s="243" t="s">
        <v>342</v>
      </c>
      <c r="AV308" s="243"/>
      <c r="AW308" s="243" t="s">
        <v>350</v>
      </c>
      <c r="AX308" s="253"/>
      <c r="AY308" s="253"/>
      <c r="AZ308" s="253"/>
      <c r="BA308" s="253"/>
      <c r="BB308" s="253"/>
      <c r="BC308" s="253"/>
      <c r="BD308" s="245">
        <v>3</v>
      </c>
      <c r="BE308" s="245">
        <v>0</v>
      </c>
    </row>
    <row r="309" spans="1:57" ht="42" customHeight="1">
      <c r="A309" s="90"/>
      <c r="B309" s="91"/>
      <c r="C309" s="198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200"/>
      <c r="AI309" s="201"/>
      <c r="AJ309" s="201"/>
      <c r="AK309" s="201"/>
      <c r="AL309" s="202"/>
      <c r="AN309" s="12"/>
      <c r="AO309" s="12"/>
      <c r="AP309" s="12"/>
      <c r="AQ309" s="7"/>
      <c r="AR309" s="237">
        <v>2</v>
      </c>
      <c r="AS309" s="238" t="s">
        <v>3</v>
      </c>
      <c r="AT309" s="238">
        <v>4</v>
      </c>
      <c r="AU309" s="238" t="s">
        <v>339</v>
      </c>
      <c r="AV309" s="238"/>
      <c r="AW309" s="238" t="s">
        <v>346</v>
      </c>
      <c r="AX309" s="239"/>
      <c r="AY309" s="239"/>
      <c r="AZ309" s="239"/>
      <c r="BA309" s="239"/>
      <c r="BB309" s="239"/>
      <c r="BC309" s="239"/>
      <c r="BD309" s="236">
        <v>3</v>
      </c>
      <c r="BE309" s="236">
        <v>1</v>
      </c>
    </row>
    <row r="310" spans="1:57" ht="42" customHeight="1" thickBot="1">
      <c r="A310" s="90"/>
      <c r="B310" s="91"/>
      <c r="C310" s="198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200"/>
      <c r="AI310" s="201"/>
      <c r="AJ310" s="201"/>
      <c r="AK310" s="201"/>
      <c r="AL310" s="202"/>
      <c r="AN310" s="12"/>
      <c r="AO310" s="12"/>
      <c r="AP310" s="12"/>
      <c r="AQ310" s="7"/>
      <c r="AR310" s="240">
        <v>1</v>
      </c>
      <c r="AS310" s="241" t="s">
        <v>3</v>
      </c>
      <c r="AT310" s="241">
        <v>5</v>
      </c>
      <c r="AU310" s="241" t="s">
        <v>343</v>
      </c>
      <c r="AV310" s="241"/>
      <c r="AW310" s="241" t="s">
        <v>347</v>
      </c>
      <c r="AX310" s="251"/>
      <c r="AY310" s="251"/>
      <c r="AZ310" s="251"/>
      <c r="BA310" s="251"/>
      <c r="BB310" s="251"/>
      <c r="BC310" s="251"/>
      <c r="BD310" s="242">
        <v>3</v>
      </c>
      <c r="BE310" s="242">
        <v>1</v>
      </c>
    </row>
    <row r="311" spans="2:55" ht="42" customHeight="1" thickBot="1" thickTop="1">
      <c r="B311" s="290" t="s">
        <v>216</v>
      </c>
      <c r="C311" s="290"/>
      <c r="D311" s="3" t="s">
        <v>36</v>
      </c>
      <c r="N311" s="255" t="s">
        <v>209</v>
      </c>
      <c r="S311" s="256" t="s">
        <v>84</v>
      </c>
      <c r="AK311" s="79"/>
      <c r="AQ311" s="7"/>
      <c r="AR311" s="230"/>
      <c r="AS311" s="230"/>
      <c r="AT311" s="230"/>
      <c r="AX311" s="209"/>
      <c r="AY311" s="209"/>
      <c r="AZ311" s="209"/>
      <c r="BA311" s="209"/>
      <c r="BB311" s="209"/>
      <c r="BC311" s="209"/>
    </row>
    <row r="312" spans="1:57" ht="42" customHeight="1" thickBot="1">
      <c r="A312" s="80"/>
      <c r="B312" s="81" t="s">
        <v>65</v>
      </c>
      <c r="C312" s="82"/>
      <c r="D312" s="285">
        <v>1</v>
      </c>
      <c r="E312" s="286"/>
      <c r="F312" s="286"/>
      <c r="G312" s="286"/>
      <c r="H312" s="291"/>
      <c r="I312" s="285">
        <v>2</v>
      </c>
      <c r="J312" s="286"/>
      <c r="K312" s="286"/>
      <c r="L312" s="286"/>
      <c r="M312" s="291"/>
      <c r="N312" s="285">
        <v>3</v>
      </c>
      <c r="O312" s="286"/>
      <c r="P312" s="286"/>
      <c r="Q312" s="286"/>
      <c r="R312" s="291"/>
      <c r="S312" s="285">
        <v>4</v>
      </c>
      <c r="T312" s="286"/>
      <c r="U312" s="286"/>
      <c r="V312" s="286"/>
      <c r="W312" s="291"/>
      <c r="X312" s="285">
        <v>5</v>
      </c>
      <c r="Y312" s="286"/>
      <c r="Z312" s="286"/>
      <c r="AA312" s="286"/>
      <c r="AB312" s="286"/>
      <c r="AC312" s="285">
        <v>6</v>
      </c>
      <c r="AD312" s="286"/>
      <c r="AE312" s="286"/>
      <c r="AF312" s="286"/>
      <c r="AG312" s="286"/>
      <c r="AH312" s="197" t="s">
        <v>45</v>
      </c>
      <c r="AI312" s="287" t="s">
        <v>46</v>
      </c>
      <c r="AJ312" s="288"/>
      <c r="AK312" s="289"/>
      <c r="AL312" s="84" t="s">
        <v>47</v>
      </c>
      <c r="AN312" s="282" t="s">
        <v>1</v>
      </c>
      <c r="AO312" s="282"/>
      <c r="AP312" s="282"/>
      <c r="AQ312" s="234" t="s">
        <v>48</v>
      </c>
      <c r="AU312" s="283" t="s">
        <v>1</v>
      </c>
      <c r="AV312" s="283"/>
      <c r="AW312" s="283"/>
      <c r="AX312" s="284"/>
      <c r="AY312" s="284"/>
      <c r="AZ312" s="284"/>
      <c r="BA312" s="284"/>
      <c r="BB312" s="284"/>
      <c r="BC312" s="284"/>
      <c r="BD312" s="206" t="s">
        <v>167</v>
      </c>
      <c r="BE312" s="206" t="s">
        <v>167</v>
      </c>
    </row>
    <row r="313" spans="1:57" ht="42" customHeight="1">
      <c r="A313" s="260">
        <v>1</v>
      </c>
      <c r="B313" s="135">
        <v>44</v>
      </c>
      <c r="C313" s="189" t="s">
        <v>358</v>
      </c>
      <c r="D313" s="271"/>
      <c r="E313" s="265"/>
      <c r="F313" s="211"/>
      <c r="G313" s="265"/>
      <c r="H313" s="265"/>
      <c r="I313" s="272">
        <v>3</v>
      </c>
      <c r="J313" s="273"/>
      <c r="K313" s="212" t="s">
        <v>2</v>
      </c>
      <c r="L313" s="273">
        <v>1</v>
      </c>
      <c r="M313" s="274"/>
      <c r="N313" s="272">
        <v>3</v>
      </c>
      <c r="O313" s="273"/>
      <c r="P313" s="212" t="s">
        <v>2</v>
      </c>
      <c r="Q313" s="273">
        <v>0</v>
      </c>
      <c r="R313" s="274"/>
      <c r="S313" s="272">
        <v>0</v>
      </c>
      <c r="T313" s="273"/>
      <c r="U313" s="212" t="s">
        <v>2</v>
      </c>
      <c r="V313" s="273">
        <v>3</v>
      </c>
      <c r="W313" s="274"/>
      <c r="X313" s="272">
        <v>3</v>
      </c>
      <c r="Y313" s="273"/>
      <c r="Z313" s="212" t="s">
        <v>2</v>
      </c>
      <c r="AA313" s="273">
        <v>1</v>
      </c>
      <c r="AB313" s="274"/>
      <c r="AC313" s="272">
        <v>3</v>
      </c>
      <c r="AD313" s="273"/>
      <c r="AE313" s="212" t="s">
        <v>2</v>
      </c>
      <c r="AF313" s="273">
        <v>0</v>
      </c>
      <c r="AG313" s="274"/>
      <c r="AH313" s="266">
        <v>9</v>
      </c>
      <c r="AI313" s="160">
        <v>12</v>
      </c>
      <c r="AJ313" s="156" t="s">
        <v>2</v>
      </c>
      <c r="AK313" s="161">
        <v>5</v>
      </c>
      <c r="AL313" s="268">
        <v>39</v>
      </c>
      <c r="AN313" s="14">
        <v>2</v>
      </c>
      <c r="AO313" s="12" t="s">
        <v>3</v>
      </c>
      <c r="AP313" s="12">
        <v>5</v>
      </c>
      <c r="AQ313" s="179"/>
      <c r="AR313" s="207">
        <v>1</v>
      </c>
      <c r="AS313" s="208" t="s">
        <v>3</v>
      </c>
      <c r="AT313" s="208">
        <v>6</v>
      </c>
      <c r="AU313" s="208" t="s">
        <v>358</v>
      </c>
      <c r="AV313" s="208"/>
      <c r="AW313" s="208" t="s">
        <v>364</v>
      </c>
      <c r="AX313" s="281"/>
      <c r="AY313" s="281"/>
      <c r="AZ313" s="281"/>
      <c r="BA313" s="281"/>
      <c r="BB313" s="281"/>
      <c r="BC313" s="210"/>
      <c r="BD313" s="235">
        <v>3</v>
      </c>
      <c r="BE313" s="235">
        <v>0</v>
      </c>
    </row>
    <row r="314" spans="1:57" ht="42" customHeight="1" thickBot="1">
      <c r="A314" s="261"/>
      <c r="B314" s="136"/>
      <c r="C314" s="190" t="s">
        <v>312</v>
      </c>
      <c r="D314" s="213"/>
      <c r="E314" s="213"/>
      <c r="F314" s="213"/>
      <c r="G314" s="213"/>
      <c r="H314" s="213"/>
      <c r="I314" s="232"/>
      <c r="J314" s="233"/>
      <c r="K314" s="216"/>
      <c r="L314" s="216"/>
      <c r="M314" s="217"/>
      <c r="N314" s="214"/>
      <c r="O314" s="215"/>
      <c r="P314" s="216"/>
      <c r="Q314" s="216"/>
      <c r="R314" s="217"/>
      <c r="S314" s="214"/>
      <c r="T314" s="215"/>
      <c r="U314" s="216"/>
      <c r="V314" s="216"/>
      <c r="W314" s="217"/>
      <c r="X314" s="214"/>
      <c r="Y314" s="215"/>
      <c r="Z314" s="216"/>
      <c r="AA314" s="216"/>
      <c r="AB314" s="218"/>
      <c r="AC314" s="214"/>
      <c r="AD314" s="215"/>
      <c r="AE314" s="216"/>
      <c r="AF314" s="216"/>
      <c r="AG314" s="218"/>
      <c r="AH314" s="267"/>
      <c r="AI314" s="157"/>
      <c r="AJ314" s="158"/>
      <c r="AK314" s="159"/>
      <c r="AL314" s="269"/>
      <c r="AN314" s="14">
        <v>3</v>
      </c>
      <c r="AO314" s="12" t="s">
        <v>3</v>
      </c>
      <c r="AP314" s="12">
        <v>4</v>
      </c>
      <c r="AQ314" s="179"/>
      <c r="AR314" s="237">
        <v>2</v>
      </c>
      <c r="AS314" s="238" t="s">
        <v>3</v>
      </c>
      <c r="AT314" s="238">
        <v>5</v>
      </c>
      <c r="AU314" s="238" t="s">
        <v>356</v>
      </c>
      <c r="AV314" s="238"/>
      <c r="AW314" s="238" t="s">
        <v>365</v>
      </c>
      <c r="AX314" s="278"/>
      <c r="AY314" s="278"/>
      <c r="AZ314" s="278"/>
      <c r="BA314" s="278"/>
      <c r="BB314" s="278"/>
      <c r="BC314" s="278"/>
      <c r="BD314" s="236">
        <v>3</v>
      </c>
      <c r="BE314" s="236">
        <v>0</v>
      </c>
    </row>
    <row r="315" spans="1:57" ht="42" customHeight="1" thickBot="1">
      <c r="A315" s="260">
        <v>2</v>
      </c>
      <c r="B315" s="135">
        <v>40</v>
      </c>
      <c r="C315" s="191" t="s">
        <v>356</v>
      </c>
      <c r="D315" s="277">
        <v>1</v>
      </c>
      <c r="E315" s="275" t="s">
        <v>301</v>
      </c>
      <c r="F315" s="219" t="s">
        <v>2</v>
      </c>
      <c r="G315" s="275">
        <v>3</v>
      </c>
      <c r="H315" s="276" t="s">
        <v>301</v>
      </c>
      <c r="I315" s="271"/>
      <c r="J315" s="265"/>
      <c r="K315" s="211"/>
      <c r="L315" s="265"/>
      <c r="M315" s="279"/>
      <c r="N315" s="272">
        <v>3</v>
      </c>
      <c r="O315" s="273"/>
      <c r="P315" s="212" t="s">
        <v>2</v>
      </c>
      <c r="Q315" s="273">
        <v>0</v>
      </c>
      <c r="R315" s="274"/>
      <c r="S315" s="272">
        <v>3</v>
      </c>
      <c r="T315" s="273"/>
      <c r="U315" s="212" t="s">
        <v>2</v>
      </c>
      <c r="V315" s="273">
        <v>0</v>
      </c>
      <c r="W315" s="274"/>
      <c r="X315" s="272">
        <v>3</v>
      </c>
      <c r="Y315" s="273"/>
      <c r="Z315" s="212" t="s">
        <v>2</v>
      </c>
      <c r="AA315" s="273">
        <v>0</v>
      </c>
      <c r="AB315" s="274"/>
      <c r="AC315" s="272">
        <v>3</v>
      </c>
      <c r="AD315" s="273"/>
      <c r="AE315" s="212" t="s">
        <v>2</v>
      </c>
      <c r="AF315" s="273">
        <v>0</v>
      </c>
      <c r="AG315" s="274"/>
      <c r="AH315" s="266">
        <v>9</v>
      </c>
      <c r="AI315" s="160">
        <v>13</v>
      </c>
      <c r="AJ315" s="156" t="s">
        <v>2</v>
      </c>
      <c r="AK315" s="161">
        <v>3</v>
      </c>
      <c r="AL315" s="268">
        <v>37</v>
      </c>
      <c r="AM315" s="5"/>
      <c r="AN315" s="14">
        <v>5</v>
      </c>
      <c r="AO315" s="12" t="s">
        <v>3</v>
      </c>
      <c r="AP315" s="12">
        <v>3</v>
      </c>
      <c r="AQ315" s="179"/>
      <c r="AR315" s="240">
        <v>3</v>
      </c>
      <c r="AS315" s="241" t="s">
        <v>3</v>
      </c>
      <c r="AT315" s="241">
        <v>4</v>
      </c>
      <c r="AU315" s="241" t="s">
        <v>355</v>
      </c>
      <c r="AV315" s="241"/>
      <c r="AW315" s="241" t="s">
        <v>362</v>
      </c>
      <c r="AX315" s="280"/>
      <c r="AY315" s="280"/>
      <c r="AZ315" s="280"/>
      <c r="BA315" s="280"/>
      <c r="BB315" s="280"/>
      <c r="BC315" s="280"/>
      <c r="BD315" s="242">
        <v>1</v>
      </c>
      <c r="BE315" s="242">
        <v>3</v>
      </c>
    </row>
    <row r="316" spans="1:57" ht="42" customHeight="1" thickBot="1" thickTop="1">
      <c r="A316" s="261"/>
      <c r="B316" s="136"/>
      <c r="C316" s="192" t="s">
        <v>329</v>
      </c>
      <c r="D316" s="220" t="s">
        <v>301</v>
      </c>
      <c r="E316" s="221" t="s">
        <v>301</v>
      </c>
      <c r="F316" s="222" t="s">
        <v>301</v>
      </c>
      <c r="G316" s="222" t="s">
        <v>301</v>
      </c>
      <c r="H316" s="223" t="s">
        <v>301</v>
      </c>
      <c r="I316" s="213"/>
      <c r="J316" s="213"/>
      <c r="K316" s="213"/>
      <c r="L316" s="213"/>
      <c r="M316" s="213"/>
      <c r="N316" s="214"/>
      <c r="O316" s="215"/>
      <c r="P316" s="216"/>
      <c r="Q316" s="216"/>
      <c r="R316" s="217"/>
      <c r="S316" s="214"/>
      <c r="T316" s="215"/>
      <c r="U316" s="216"/>
      <c r="V316" s="216"/>
      <c r="W316" s="217"/>
      <c r="X316" s="214"/>
      <c r="Y316" s="215"/>
      <c r="Z316" s="216"/>
      <c r="AA316" s="216"/>
      <c r="AB316" s="218"/>
      <c r="AC316" s="214"/>
      <c r="AD316" s="215"/>
      <c r="AE316" s="216"/>
      <c r="AF316" s="216"/>
      <c r="AG316" s="218"/>
      <c r="AH316" s="267"/>
      <c r="AI316" s="157"/>
      <c r="AJ316" s="158"/>
      <c r="AK316" s="159"/>
      <c r="AL316" s="269"/>
      <c r="AN316" s="14">
        <v>1</v>
      </c>
      <c r="AO316" s="12" t="s">
        <v>3</v>
      </c>
      <c r="AP316" s="12">
        <v>2</v>
      </c>
      <c r="AQ316" s="179"/>
      <c r="AR316" s="249">
        <v>4</v>
      </c>
      <c r="AS316" s="243" t="s">
        <v>3</v>
      </c>
      <c r="AT316" s="243">
        <v>6</v>
      </c>
      <c r="AU316" s="243" t="s">
        <v>362</v>
      </c>
      <c r="AV316" s="243"/>
      <c r="AW316" s="243" t="s">
        <v>364</v>
      </c>
      <c r="AX316" s="244"/>
      <c r="AY316" s="244"/>
      <c r="AZ316" s="244"/>
      <c r="BA316" s="244"/>
      <c r="BB316" s="244"/>
      <c r="BC316" s="244"/>
      <c r="BD316" s="245">
        <v>3</v>
      </c>
      <c r="BE316" s="245">
        <v>1</v>
      </c>
    </row>
    <row r="317" spans="1:57" ht="42" customHeight="1">
      <c r="A317" s="260">
        <v>3</v>
      </c>
      <c r="B317" s="135">
        <v>41</v>
      </c>
      <c r="C317" s="191" t="s">
        <v>355</v>
      </c>
      <c r="D317" s="277">
        <v>0</v>
      </c>
      <c r="E317" s="275" t="s">
        <v>301</v>
      </c>
      <c r="F317" s="219" t="s">
        <v>2</v>
      </c>
      <c r="G317" s="275">
        <v>3</v>
      </c>
      <c r="H317" s="276" t="s">
        <v>301</v>
      </c>
      <c r="I317" s="277">
        <v>0</v>
      </c>
      <c r="J317" s="275" t="s">
        <v>301</v>
      </c>
      <c r="K317" s="219" t="s">
        <v>2</v>
      </c>
      <c r="L317" s="275">
        <v>3</v>
      </c>
      <c r="M317" s="276" t="s">
        <v>301</v>
      </c>
      <c r="N317" s="271"/>
      <c r="O317" s="265"/>
      <c r="P317" s="211"/>
      <c r="Q317" s="265"/>
      <c r="R317" s="279"/>
      <c r="S317" s="272">
        <v>1</v>
      </c>
      <c r="T317" s="273"/>
      <c r="U317" s="212" t="s">
        <v>2</v>
      </c>
      <c r="V317" s="273">
        <v>3</v>
      </c>
      <c r="W317" s="274"/>
      <c r="X317" s="272">
        <v>3</v>
      </c>
      <c r="Y317" s="273"/>
      <c r="Z317" s="212" t="s">
        <v>2</v>
      </c>
      <c r="AA317" s="273">
        <v>2</v>
      </c>
      <c r="AB317" s="274"/>
      <c r="AC317" s="272">
        <v>1</v>
      </c>
      <c r="AD317" s="273"/>
      <c r="AE317" s="212" t="s">
        <v>2</v>
      </c>
      <c r="AF317" s="273">
        <v>3</v>
      </c>
      <c r="AG317" s="274"/>
      <c r="AH317" s="266">
        <v>6</v>
      </c>
      <c r="AI317" s="160">
        <v>5</v>
      </c>
      <c r="AJ317" s="156" t="s">
        <v>2</v>
      </c>
      <c r="AK317" s="161">
        <v>14</v>
      </c>
      <c r="AL317" s="268">
        <v>42</v>
      </c>
      <c r="AM317" s="5"/>
      <c r="AN317" s="14">
        <v>3</v>
      </c>
      <c r="AO317" s="12" t="s">
        <v>3</v>
      </c>
      <c r="AP317" s="12">
        <v>1</v>
      </c>
      <c r="AQ317" s="179"/>
      <c r="AR317" s="207">
        <v>3</v>
      </c>
      <c r="AS317" s="208" t="s">
        <v>3</v>
      </c>
      <c r="AT317" s="208">
        <v>5</v>
      </c>
      <c r="AU317" s="208" t="s">
        <v>355</v>
      </c>
      <c r="AV317" s="208"/>
      <c r="AW317" s="208" t="s">
        <v>365</v>
      </c>
      <c r="AX317" s="209"/>
      <c r="AY317" s="209"/>
      <c r="AZ317" s="209"/>
      <c r="BA317" s="209"/>
      <c r="BB317" s="209"/>
      <c r="BC317" s="209"/>
      <c r="BD317" s="235">
        <v>3</v>
      </c>
      <c r="BE317" s="235">
        <v>2</v>
      </c>
    </row>
    <row r="318" spans="1:57" ht="42" customHeight="1" thickBot="1">
      <c r="A318" s="261"/>
      <c r="B318" s="136"/>
      <c r="C318" s="192" t="s">
        <v>359</v>
      </c>
      <c r="D318" s="220" t="s">
        <v>301</v>
      </c>
      <c r="E318" s="221" t="s">
        <v>301</v>
      </c>
      <c r="F318" s="222" t="s">
        <v>301</v>
      </c>
      <c r="G318" s="222" t="s">
        <v>301</v>
      </c>
      <c r="H318" s="223" t="s">
        <v>301</v>
      </c>
      <c r="I318" s="220" t="s">
        <v>301</v>
      </c>
      <c r="J318" s="221" t="s">
        <v>301</v>
      </c>
      <c r="K318" s="222" t="s">
        <v>301</v>
      </c>
      <c r="L318" s="222" t="s">
        <v>301</v>
      </c>
      <c r="M318" s="223" t="s">
        <v>301</v>
      </c>
      <c r="N318" s="213"/>
      <c r="O318" s="213"/>
      <c r="P318" s="213"/>
      <c r="Q318" s="213"/>
      <c r="R318" s="213"/>
      <c r="S318" s="214"/>
      <c r="T318" s="215"/>
      <c r="U318" s="216"/>
      <c r="V318" s="216"/>
      <c r="W318" s="217"/>
      <c r="X318" s="214"/>
      <c r="Y318" s="215"/>
      <c r="Z318" s="216"/>
      <c r="AA318" s="216"/>
      <c r="AB318" s="218"/>
      <c r="AC318" s="214"/>
      <c r="AD318" s="215"/>
      <c r="AE318" s="216"/>
      <c r="AF318" s="216"/>
      <c r="AG318" s="218"/>
      <c r="AH318" s="267"/>
      <c r="AI318" s="157"/>
      <c r="AJ318" s="158"/>
      <c r="AK318" s="159"/>
      <c r="AL318" s="269"/>
      <c r="AN318" s="14">
        <v>4</v>
      </c>
      <c r="AO318" s="12" t="s">
        <v>3</v>
      </c>
      <c r="AP318" s="12">
        <v>5</v>
      </c>
      <c r="AQ318" s="179"/>
      <c r="AR318" s="246">
        <v>1</v>
      </c>
      <c r="AS318" s="247" t="s">
        <v>3</v>
      </c>
      <c r="AT318" s="247">
        <v>2</v>
      </c>
      <c r="AU318" s="247" t="s">
        <v>358</v>
      </c>
      <c r="AV318" s="247"/>
      <c r="AW318" s="247" t="s">
        <v>356</v>
      </c>
      <c r="AX318" s="259"/>
      <c r="AY318" s="259"/>
      <c r="AZ318" s="259"/>
      <c r="BA318" s="259"/>
      <c r="BB318" s="259"/>
      <c r="BC318" s="259"/>
      <c r="BD318" s="248">
        <v>3</v>
      </c>
      <c r="BE318" s="248">
        <v>1</v>
      </c>
    </row>
    <row r="319" spans="1:57" ht="42" customHeight="1" thickTop="1">
      <c r="A319" s="260">
        <v>4</v>
      </c>
      <c r="B319" s="135">
        <v>47</v>
      </c>
      <c r="C319" s="191" t="s">
        <v>362</v>
      </c>
      <c r="D319" s="277">
        <v>3</v>
      </c>
      <c r="E319" s="275" t="s">
        <v>301</v>
      </c>
      <c r="F319" s="219" t="s">
        <v>2</v>
      </c>
      <c r="G319" s="275">
        <v>0</v>
      </c>
      <c r="H319" s="276" t="s">
        <v>301</v>
      </c>
      <c r="I319" s="277">
        <v>0</v>
      </c>
      <c r="J319" s="275" t="s">
        <v>301</v>
      </c>
      <c r="K319" s="219" t="s">
        <v>2</v>
      </c>
      <c r="L319" s="275">
        <v>3</v>
      </c>
      <c r="M319" s="276" t="s">
        <v>301</v>
      </c>
      <c r="N319" s="277">
        <v>3</v>
      </c>
      <c r="O319" s="275" t="s">
        <v>301</v>
      </c>
      <c r="P319" s="219" t="s">
        <v>2</v>
      </c>
      <c r="Q319" s="275">
        <v>1</v>
      </c>
      <c r="R319" s="276" t="s">
        <v>301</v>
      </c>
      <c r="S319" s="271"/>
      <c r="T319" s="265"/>
      <c r="U319" s="224"/>
      <c r="V319" s="265"/>
      <c r="W319" s="279"/>
      <c r="X319" s="272">
        <v>3</v>
      </c>
      <c r="Y319" s="273"/>
      <c r="Z319" s="212" t="s">
        <v>2</v>
      </c>
      <c r="AA319" s="273">
        <v>0</v>
      </c>
      <c r="AB319" s="274"/>
      <c r="AC319" s="272">
        <v>3</v>
      </c>
      <c r="AD319" s="273"/>
      <c r="AE319" s="212" t="s">
        <v>2</v>
      </c>
      <c r="AF319" s="273">
        <v>1</v>
      </c>
      <c r="AG319" s="274"/>
      <c r="AH319" s="266">
        <v>9</v>
      </c>
      <c r="AI319" s="160">
        <v>12</v>
      </c>
      <c r="AJ319" s="156" t="s">
        <v>2</v>
      </c>
      <c r="AK319" s="161">
        <v>5</v>
      </c>
      <c r="AL319" s="268">
        <v>38</v>
      </c>
      <c r="AM319" s="5"/>
      <c r="AN319" s="14">
        <v>1</v>
      </c>
      <c r="AO319" s="12" t="s">
        <v>3</v>
      </c>
      <c r="AP319" s="12">
        <v>4</v>
      </c>
      <c r="AQ319" s="179"/>
      <c r="AR319" s="249">
        <v>2</v>
      </c>
      <c r="AS319" s="243" t="s">
        <v>3</v>
      </c>
      <c r="AT319" s="243">
        <v>6</v>
      </c>
      <c r="AU319" s="243" t="s">
        <v>356</v>
      </c>
      <c r="AV319" s="243"/>
      <c r="AW319" s="243" t="s">
        <v>364</v>
      </c>
      <c r="AX319" s="250"/>
      <c r="AY319" s="250"/>
      <c r="AZ319" s="250"/>
      <c r="BA319" s="250"/>
      <c r="BB319" s="250"/>
      <c r="BC319" s="250"/>
      <c r="BD319" s="245">
        <v>3</v>
      </c>
      <c r="BE319" s="245">
        <v>0</v>
      </c>
    </row>
    <row r="320" spans="1:57" ht="42" customHeight="1" thickBot="1">
      <c r="A320" s="261"/>
      <c r="B320" s="136"/>
      <c r="C320" s="192" t="s">
        <v>352</v>
      </c>
      <c r="D320" s="220" t="s">
        <v>301</v>
      </c>
      <c r="E320" s="221" t="s">
        <v>301</v>
      </c>
      <c r="F320" s="222" t="s">
        <v>301</v>
      </c>
      <c r="G320" s="222" t="s">
        <v>301</v>
      </c>
      <c r="H320" s="223" t="s">
        <v>301</v>
      </c>
      <c r="I320" s="220" t="s">
        <v>301</v>
      </c>
      <c r="J320" s="221" t="s">
        <v>301</v>
      </c>
      <c r="K320" s="222" t="s">
        <v>301</v>
      </c>
      <c r="L320" s="222" t="s">
        <v>301</v>
      </c>
      <c r="M320" s="223" t="s">
        <v>301</v>
      </c>
      <c r="N320" s="220" t="s">
        <v>301</v>
      </c>
      <c r="O320" s="221" t="s">
        <v>301</v>
      </c>
      <c r="P320" s="222" t="s">
        <v>301</v>
      </c>
      <c r="Q320" s="222" t="s">
        <v>301</v>
      </c>
      <c r="R320" s="223" t="s">
        <v>301</v>
      </c>
      <c r="S320" s="225"/>
      <c r="T320" s="226"/>
      <c r="U320" s="226"/>
      <c r="V320" s="226"/>
      <c r="W320" s="227"/>
      <c r="X320" s="214"/>
      <c r="Y320" s="215"/>
      <c r="Z320" s="216"/>
      <c r="AA320" s="216"/>
      <c r="AB320" s="218"/>
      <c r="AC320" s="214"/>
      <c r="AD320" s="215"/>
      <c r="AE320" s="216"/>
      <c r="AF320" s="216"/>
      <c r="AG320" s="218"/>
      <c r="AH320" s="267"/>
      <c r="AI320" s="157"/>
      <c r="AJ320" s="158"/>
      <c r="AK320" s="159"/>
      <c r="AL320" s="269"/>
      <c r="AN320" s="12">
        <v>2</v>
      </c>
      <c r="AO320" s="12" t="s">
        <v>3</v>
      </c>
      <c r="AP320" s="12">
        <v>3</v>
      </c>
      <c r="AQ320" s="179"/>
      <c r="AR320" s="237">
        <v>1</v>
      </c>
      <c r="AS320" s="238" t="s">
        <v>3</v>
      </c>
      <c r="AT320" s="238">
        <v>3</v>
      </c>
      <c r="AU320" s="238" t="s">
        <v>358</v>
      </c>
      <c r="AV320" s="238"/>
      <c r="AW320" s="238" t="s">
        <v>355</v>
      </c>
      <c r="AX320" s="278"/>
      <c r="AY320" s="278"/>
      <c r="AZ320" s="278"/>
      <c r="BA320" s="278"/>
      <c r="BB320" s="278"/>
      <c r="BC320" s="278"/>
      <c r="BD320" s="236">
        <v>3</v>
      </c>
      <c r="BE320" s="236">
        <v>0</v>
      </c>
    </row>
    <row r="321" spans="1:57" ht="42" customHeight="1" thickBot="1">
      <c r="A321" s="260">
        <v>5</v>
      </c>
      <c r="B321" s="135">
        <v>39</v>
      </c>
      <c r="C321" s="189" t="s">
        <v>365</v>
      </c>
      <c r="D321" s="277">
        <v>1</v>
      </c>
      <c r="E321" s="275" t="s">
        <v>301</v>
      </c>
      <c r="F321" s="219" t="s">
        <v>2</v>
      </c>
      <c r="G321" s="275">
        <v>3</v>
      </c>
      <c r="H321" s="276" t="s">
        <v>301</v>
      </c>
      <c r="I321" s="277">
        <v>0</v>
      </c>
      <c r="J321" s="275" t="s">
        <v>301</v>
      </c>
      <c r="K321" s="219" t="s">
        <v>2</v>
      </c>
      <c r="L321" s="275">
        <v>3</v>
      </c>
      <c r="M321" s="276" t="s">
        <v>301</v>
      </c>
      <c r="N321" s="277">
        <v>2</v>
      </c>
      <c r="O321" s="275" t="s">
        <v>301</v>
      </c>
      <c r="P321" s="219" t="s">
        <v>2</v>
      </c>
      <c r="Q321" s="275">
        <v>3</v>
      </c>
      <c r="R321" s="276" t="s">
        <v>301</v>
      </c>
      <c r="S321" s="277">
        <v>0</v>
      </c>
      <c r="T321" s="275" t="s">
        <v>301</v>
      </c>
      <c r="U321" s="219" t="s">
        <v>2</v>
      </c>
      <c r="V321" s="275">
        <v>3</v>
      </c>
      <c r="W321" s="276" t="s">
        <v>301</v>
      </c>
      <c r="X321" s="271"/>
      <c r="Y321" s="265"/>
      <c r="Z321" s="224"/>
      <c r="AA321" s="265"/>
      <c r="AB321" s="265"/>
      <c r="AC321" s="272">
        <v>3</v>
      </c>
      <c r="AD321" s="273"/>
      <c r="AE321" s="212" t="s">
        <v>2</v>
      </c>
      <c r="AF321" s="273">
        <v>1</v>
      </c>
      <c r="AG321" s="274"/>
      <c r="AH321" s="266">
        <v>6</v>
      </c>
      <c r="AI321" s="160">
        <v>6</v>
      </c>
      <c r="AJ321" s="156" t="s">
        <v>2</v>
      </c>
      <c r="AK321" s="161">
        <v>13</v>
      </c>
      <c r="AL321" s="268">
        <v>40</v>
      </c>
      <c r="AN321" s="12">
        <v>4</v>
      </c>
      <c r="AO321" s="12" t="s">
        <v>3</v>
      </c>
      <c r="AP321" s="12">
        <v>2</v>
      </c>
      <c r="AQ321" s="7"/>
      <c r="AR321" s="240">
        <v>4</v>
      </c>
      <c r="AS321" s="241" t="s">
        <v>3</v>
      </c>
      <c r="AT321" s="241">
        <v>5</v>
      </c>
      <c r="AU321" s="241" t="s">
        <v>362</v>
      </c>
      <c r="AV321" s="241"/>
      <c r="AW321" s="241" t="s">
        <v>365</v>
      </c>
      <c r="AX321" s="262"/>
      <c r="AY321" s="262"/>
      <c r="AZ321" s="262"/>
      <c r="BA321" s="262"/>
      <c r="BB321" s="262"/>
      <c r="BC321" s="252"/>
      <c r="BD321" s="242">
        <v>3</v>
      </c>
      <c r="BE321" s="242">
        <v>0</v>
      </c>
    </row>
    <row r="322" spans="1:57" ht="42" customHeight="1" thickBot="1" thickTop="1">
      <c r="A322" s="261"/>
      <c r="B322" s="136"/>
      <c r="C322" s="190" t="s">
        <v>345</v>
      </c>
      <c r="D322" s="220" t="s">
        <v>301</v>
      </c>
      <c r="E322" s="221" t="s">
        <v>301</v>
      </c>
      <c r="F322" s="222" t="s">
        <v>301</v>
      </c>
      <c r="G322" s="222" t="s">
        <v>301</v>
      </c>
      <c r="H322" s="223" t="s">
        <v>301</v>
      </c>
      <c r="I322" s="220" t="s">
        <v>301</v>
      </c>
      <c r="J322" s="221" t="s">
        <v>301</v>
      </c>
      <c r="K322" s="222" t="s">
        <v>301</v>
      </c>
      <c r="L322" s="222" t="s">
        <v>301</v>
      </c>
      <c r="M322" s="223" t="s">
        <v>301</v>
      </c>
      <c r="N322" s="220" t="s">
        <v>301</v>
      </c>
      <c r="O322" s="221" t="s">
        <v>301</v>
      </c>
      <c r="P322" s="222" t="s">
        <v>301</v>
      </c>
      <c r="Q322" s="222" t="s">
        <v>301</v>
      </c>
      <c r="R322" s="223" t="s">
        <v>301</v>
      </c>
      <c r="S322" s="220" t="s">
        <v>301</v>
      </c>
      <c r="T322" s="221" t="s">
        <v>301</v>
      </c>
      <c r="U322" s="222" t="s">
        <v>301</v>
      </c>
      <c r="V322" s="222" t="s">
        <v>301</v>
      </c>
      <c r="W322" s="223" t="s">
        <v>301</v>
      </c>
      <c r="X322" s="225"/>
      <c r="Y322" s="226"/>
      <c r="Z322" s="226"/>
      <c r="AA322" s="226"/>
      <c r="AB322" s="226"/>
      <c r="AC322" s="214"/>
      <c r="AD322" s="215"/>
      <c r="AE322" s="216"/>
      <c r="AF322" s="216"/>
      <c r="AG322" s="218"/>
      <c r="AH322" s="267"/>
      <c r="AI322" s="157"/>
      <c r="AJ322" s="158"/>
      <c r="AK322" s="159"/>
      <c r="AL322" s="269"/>
      <c r="AN322" s="12">
        <v>5</v>
      </c>
      <c r="AO322" s="12" t="s">
        <v>3</v>
      </c>
      <c r="AP322" s="12">
        <v>1</v>
      </c>
      <c r="AQ322" s="7"/>
      <c r="AR322" s="249">
        <v>5</v>
      </c>
      <c r="AS322" s="243" t="s">
        <v>3</v>
      </c>
      <c r="AT322" s="243">
        <v>6</v>
      </c>
      <c r="AU322" s="243" t="s">
        <v>365</v>
      </c>
      <c r="AV322" s="243"/>
      <c r="AW322" s="243" t="s">
        <v>364</v>
      </c>
      <c r="AX322" s="258"/>
      <c r="AY322" s="258"/>
      <c r="AZ322" s="258"/>
      <c r="BA322" s="258"/>
      <c r="BB322" s="258"/>
      <c r="BC322" s="258"/>
      <c r="BD322" s="245">
        <v>3</v>
      </c>
      <c r="BE322" s="245">
        <v>1</v>
      </c>
    </row>
    <row r="323" spans="1:57" ht="42" customHeight="1">
      <c r="A323" s="260">
        <v>6</v>
      </c>
      <c r="B323" s="135">
        <v>42</v>
      </c>
      <c r="C323" s="191" t="s">
        <v>364</v>
      </c>
      <c r="D323" s="277">
        <v>0</v>
      </c>
      <c r="E323" s="275" t="s">
        <v>301</v>
      </c>
      <c r="F323" s="219" t="s">
        <v>2</v>
      </c>
      <c r="G323" s="275">
        <v>3</v>
      </c>
      <c r="H323" s="276" t="s">
        <v>301</v>
      </c>
      <c r="I323" s="277">
        <v>0</v>
      </c>
      <c r="J323" s="275" t="s">
        <v>301</v>
      </c>
      <c r="K323" s="219" t="s">
        <v>2</v>
      </c>
      <c r="L323" s="275">
        <v>3</v>
      </c>
      <c r="M323" s="276" t="s">
        <v>301</v>
      </c>
      <c r="N323" s="277">
        <v>3</v>
      </c>
      <c r="O323" s="275" t="s">
        <v>301</v>
      </c>
      <c r="P323" s="219" t="s">
        <v>2</v>
      </c>
      <c r="Q323" s="275">
        <v>1</v>
      </c>
      <c r="R323" s="276" t="s">
        <v>301</v>
      </c>
      <c r="S323" s="277">
        <v>1</v>
      </c>
      <c r="T323" s="275" t="s">
        <v>301</v>
      </c>
      <c r="U323" s="219" t="s">
        <v>2</v>
      </c>
      <c r="V323" s="275">
        <v>3</v>
      </c>
      <c r="W323" s="276" t="s">
        <v>301</v>
      </c>
      <c r="X323" s="277">
        <v>1</v>
      </c>
      <c r="Y323" s="275" t="s">
        <v>301</v>
      </c>
      <c r="Z323" s="219" t="s">
        <v>2</v>
      </c>
      <c r="AA323" s="275">
        <v>3</v>
      </c>
      <c r="AB323" s="276" t="s">
        <v>301</v>
      </c>
      <c r="AC323" s="271"/>
      <c r="AD323" s="265"/>
      <c r="AE323" s="224"/>
      <c r="AF323" s="265"/>
      <c r="AG323" s="265"/>
      <c r="AH323" s="266">
        <v>6</v>
      </c>
      <c r="AI323" s="160">
        <v>5</v>
      </c>
      <c r="AJ323" s="156" t="s">
        <v>2</v>
      </c>
      <c r="AK323" s="161">
        <v>13</v>
      </c>
      <c r="AL323" s="268">
        <v>41</v>
      </c>
      <c r="AN323" s="12"/>
      <c r="AO323" s="12"/>
      <c r="AP323" s="12"/>
      <c r="AQ323" s="7"/>
      <c r="AR323" s="237">
        <v>1</v>
      </c>
      <c r="AS323" s="238" t="s">
        <v>3</v>
      </c>
      <c r="AT323" s="238">
        <v>4</v>
      </c>
      <c r="AU323" s="238" t="s">
        <v>358</v>
      </c>
      <c r="AV323" s="238"/>
      <c r="AW323" s="238" t="s">
        <v>362</v>
      </c>
      <c r="AX323" s="239"/>
      <c r="AY323" s="239"/>
      <c r="AZ323" s="239"/>
      <c r="BA323" s="239"/>
      <c r="BB323" s="239"/>
      <c r="BC323" s="239"/>
      <c r="BD323" s="236">
        <v>0</v>
      </c>
      <c r="BE323" s="236">
        <v>3</v>
      </c>
    </row>
    <row r="324" spans="1:57" ht="42" customHeight="1" thickBot="1">
      <c r="A324" s="261"/>
      <c r="B324" s="136"/>
      <c r="C324" s="192" t="s">
        <v>311</v>
      </c>
      <c r="D324" s="220" t="s">
        <v>301</v>
      </c>
      <c r="E324" s="221" t="s">
        <v>301</v>
      </c>
      <c r="F324" s="222" t="s">
        <v>301</v>
      </c>
      <c r="G324" s="222" t="s">
        <v>301</v>
      </c>
      <c r="H324" s="223" t="s">
        <v>301</v>
      </c>
      <c r="I324" s="220" t="s">
        <v>301</v>
      </c>
      <c r="J324" s="221" t="s">
        <v>301</v>
      </c>
      <c r="K324" s="222" t="s">
        <v>301</v>
      </c>
      <c r="L324" s="222" t="s">
        <v>301</v>
      </c>
      <c r="M324" s="223" t="s">
        <v>301</v>
      </c>
      <c r="N324" s="220" t="s">
        <v>301</v>
      </c>
      <c r="O324" s="221" t="s">
        <v>301</v>
      </c>
      <c r="P324" s="222" t="s">
        <v>301</v>
      </c>
      <c r="Q324" s="222" t="s">
        <v>301</v>
      </c>
      <c r="R324" s="223" t="s">
        <v>301</v>
      </c>
      <c r="S324" s="220" t="s">
        <v>301</v>
      </c>
      <c r="T324" s="221" t="s">
        <v>301</v>
      </c>
      <c r="U324" s="222" t="s">
        <v>301</v>
      </c>
      <c r="V324" s="222" t="s">
        <v>301</v>
      </c>
      <c r="W324" s="223" t="s">
        <v>301</v>
      </c>
      <c r="X324" s="220" t="s">
        <v>301</v>
      </c>
      <c r="Y324" s="221" t="s">
        <v>301</v>
      </c>
      <c r="Z324" s="222" t="s">
        <v>301</v>
      </c>
      <c r="AA324" s="222" t="s">
        <v>301</v>
      </c>
      <c r="AB324" s="223" t="s">
        <v>301</v>
      </c>
      <c r="AC324" s="225"/>
      <c r="AD324" s="226"/>
      <c r="AE324" s="226"/>
      <c r="AF324" s="226"/>
      <c r="AG324" s="226"/>
      <c r="AH324" s="267"/>
      <c r="AI324" s="157"/>
      <c r="AJ324" s="158"/>
      <c r="AK324" s="159"/>
      <c r="AL324" s="269"/>
      <c r="AN324" s="12"/>
      <c r="AO324" s="12"/>
      <c r="AP324" s="12"/>
      <c r="AQ324" s="7"/>
      <c r="AR324" s="240">
        <v>2</v>
      </c>
      <c r="AS324" s="241" t="s">
        <v>3</v>
      </c>
      <c r="AT324" s="241">
        <v>3</v>
      </c>
      <c r="AU324" s="241" t="s">
        <v>356</v>
      </c>
      <c r="AV324" s="241"/>
      <c r="AW324" s="241" t="s">
        <v>355</v>
      </c>
      <c r="AX324" s="251"/>
      <c r="AY324" s="251"/>
      <c r="AZ324" s="251"/>
      <c r="BA324" s="251"/>
      <c r="BB324" s="251"/>
      <c r="BC324" s="251"/>
      <c r="BD324" s="242">
        <v>3</v>
      </c>
      <c r="BE324" s="242">
        <v>0</v>
      </c>
    </row>
    <row r="325" spans="1:57" ht="42" customHeight="1" thickTop="1">
      <c r="A325" s="90"/>
      <c r="B325" s="91"/>
      <c r="C325" s="198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199"/>
      <c r="AD325" s="199"/>
      <c r="AE325" s="199"/>
      <c r="AF325" s="199"/>
      <c r="AG325" s="199"/>
      <c r="AH325" s="200"/>
      <c r="AI325" s="201"/>
      <c r="AJ325" s="201"/>
      <c r="AK325" s="201"/>
      <c r="AL325" s="202"/>
      <c r="AN325" s="12"/>
      <c r="AO325" s="12"/>
      <c r="AP325" s="12"/>
      <c r="AQ325" s="7"/>
      <c r="AR325" s="249">
        <v>3</v>
      </c>
      <c r="AS325" s="243" t="s">
        <v>3</v>
      </c>
      <c r="AT325" s="243">
        <v>6</v>
      </c>
      <c r="AU325" s="243" t="s">
        <v>355</v>
      </c>
      <c r="AV325" s="243"/>
      <c r="AW325" s="243" t="s">
        <v>364</v>
      </c>
      <c r="AX325" s="253"/>
      <c r="AY325" s="253"/>
      <c r="AZ325" s="253"/>
      <c r="BA325" s="253"/>
      <c r="BB325" s="253"/>
      <c r="BC325" s="253"/>
      <c r="BD325" s="245">
        <v>1</v>
      </c>
      <c r="BE325" s="245">
        <v>3</v>
      </c>
    </row>
    <row r="326" spans="1:57" ht="42" customHeight="1">
      <c r="A326" s="90"/>
      <c r="B326" s="91"/>
      <c r="C326" s="198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199"/>
      <c r="AD326" s="199"/>
      <c r="AE326" s="199"/>
      <c r="AF326" s="199"/>
      <c r="AG326" s="199"/>
      <c r="AH326" s="200"/>
      <c r="AI326" s="201"/>
      <c r="AJ326" s="201"/>
      <c r="AK326" s="201"/>
      <c r="AL326" s="202"/>
      <c r="AN326" s="12"/>
      <c r="AO326" s="12"/>
      <c r="AP326" s="12"/>
      <c r="AQ326" s="7"/>
      <c r="AR326" s="237">
        <v>2</v>
      </c>
      <c r="AS326" s="238" t="s">
        <v>3</v>
      </c>
      <c r="AT326" s="238">
        <v>4</v>
      </c>
      <c r="AU326" s="238" t="s">
        <v>356</v>
      </c>
      <c r="AV326" s="238"/>
      <c r="AW326" s="238" t="s">
        <v>362</v>
      </c>
      <c r="AX326" s="239"/>
      <c r="AY326" s="239"/>
      <c r="AZ326" s="239"/>
      <c r="BA326" s="239"/>
      <c r="BB326" s="239"/>
      <c r="BC326" s="239"/>
      <c r="BD326" s="236">
        <v>3</v>
      </c>
      <c r="BE326" s="236">
        <v>0</v>
      </c>
    </row>
    <row r="327" spans="1:57" ht="42" customHeight="1" thickBot="1">
      <c r="A327" s="90"/>
      <c r="B327" s="91"/>
      <c r="C327" s="198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200"/>
      <c r="AI327" s="201"/>
      <c r="AJ327" s="201"/>
      <c r="AK327" s="201"/>
      <c r="AL327" s="202"/>
      <c r="AN327" s="12"/>
      <c r="AO327" s="12"/>
      <c r="AP327" s="12"/>
      <c r="AQ327" s="7"/>
      <c r="AR327" s="240">
        <v>1</v>
      </c>
      <c r="AS327" s="241" t="s">
        <v>3</v>
      </c>
      <c r="AT327" s="241">
        <v>5</v>
      </c>
      <c r="AU327" s="241" t="s">
        <v>358</v>
      </c>
      <c r="AV327" s="241"/>
      <c r="AW327" s="241" t="s">
        <v>365</v>
      </c>
      <c r="AX327" s="251"/>
      <c r="AY327" s="251"/>
      <c r="AZ327" s="251"/>
      <c r="BA327" s="251"/>
      <c r="BB327" s="251"/>
      <c r="BC327" s="251"/>
      <c r="BD327" s="242">
        <v>3</v>
      </c>
      <c r="BE327" s="242">
        <v>1</v>
      </c>
    </row>
    <row r="328" spans="2:55" ht="42" customHeight="1" thickBot="1" thickTop="1">
      <c r="B328" s="290" t="s">
        <v>217</v>
      </c>
      <c r="C328" s="290"/>
      <c r="D328" s="3" t="s">
        <v>36</v>
      </c>
      <c r="N328" s="255" t="s">
        <v>209</v>
      </c>
      <c r="S328" s="256" t="s">
        <v>84</v>
      </c>
      <c r="AK328" s="79"/>
      <c r="AQ328" s="7"/>
      <c r="AR328" s="230"/>
      <c r="AS328" s="230"/>
      <c r="AT328" s="230"/>
      <c r="AX328" s="209"/>
      <c r="AY328" s="209"/>
      <c r="AZ328" s="209"/>
      <c r="BA328" s="209"/>
      <c r="BB328" s="209"/>
      <c r="BC328" s="209"/>
    </row>
    <row r="329" spans="1:57" ht="42" customHeight="1" thickBot="1">
      <c r="A329" s="80"/>
      <c r="B329" s="81" t="s">
        <v>65</v>
      </c>
      <c r="C329" s="82"/>
      <c r="D329" s="285">
        <v>1</v>
      </c>
      <c r="E329" s="286"/>
      <c r="F329" s="286"/>
      <c r="G329" s="286"/>
      <c r="H329" s="291"/>
      <c r="I329" s="285">
        <v>2</v>
      </c>
      <c r="J329" s="286"/>
      <c r="K329" s="286"/>
      <c r="L329" s="286"/>
      <c r="M329" s="291"/>
      <c r="N329" s="285">
        <v>3</v>
      </c>
      <c r="O329" s="286"/>
      <c r="P329" s="286"/>
      <c r="Q329" s="286"/>
      <c r="R329" s="291"/>
      <c r="S329" s="285">
        <v>4</v>
      </c>
      <c r="T329" s="286"/>
      <c r="U329" s="286"/>
      <c r="V329" s="286"/>
      <c r="W329" s="291"/>
      <c r="X329" s="285">
        <v>5</v>
      </c>
      <c r="Y329" s="286"/>
      <c r="Z329" s="286"/>
      <c r="AA329" s="286"/>
      <c r="AB329" s="286"/>
      <c r="AC329" s="285">
        <v>6</v>
      </c>
      <c r="AD329" s="286"/>
      <c r="AE329" s="286"/>
      <c r="AF329" s="286"/>
      <c r="AG329" s="286"/>
      <c r="AH329" s="197" t="s">
        <v>45</v>
      </c>
      <c r="AI329" s="287" t="s">
        <v>46</v>
      </c>
      <c r="AJ329" s="288"/>
      <c r="AK329" s="289"/>
      <c r="AL329" s="84" t="s">
        <v>47</v>
      </c>
      <c r="AN329" s="282" t="s">
        <v>1</v>
      </c>
      <c r="AO329" s="282"/>
      <c r="AP329" s="282"/>
      <c r="AQ329" s="234" t="s">
        <v>48</v>
      </c>
      <c r="AU329" s="283" t="s">
        <v>1</v>
      </c>
      <c r="AV329" s="283"/>
      <c r="AW329" s="283"/>
      <c r="AX329" s="284"/>
      <c r="AY329" s="284"/>
      <c r="AZ329" s="284"/>
      <c r="BA329" s="284"/>
      <c r="BB329" s="284"/>
      <c r="BC329" s="284"/>
      <c r="BD329" s="206" t="s">
        <v>167</v>
      </c>
      <c r="BE329" s="206" t="s">
        <v>167</v>
      </c>
    </row>
    <row r="330" spans="1:57" ht="42" customHeight="1">
      <c r="A330" s="260">
        <v>1</v>
      </c>
      <c r="B330" s="135">
        <v>45</v>
      </c>
      <c r="C330" s="189" t="s">
        <v>357</v>
      </c>
      <c r="D330" s="271"/>
      <c r="E330" s="265"/>
      <c r="F330" s="211"/>
      <c r="G330" s="265"/>
      <c r="H330" s="265"/>
      <c r="I330" s="272">
        <v>3</v>
      </c>
      <c r="J330" s="273"/>
      <c r="K330" s="212" t="s">
        <v>2</v>
      </c>
      <c r="L330" s="273">
        <v>0</v>
      </c>
      <c r="M330" s="274"/>
      <c r="N330" s="272">
        <v>3</v>
      </c>
      <c r="O330" s="273"/>
      <c r="P330" s="212" t="s">
        <v>2</v>
      </c>
      <c r="Q330" s="273">
        <v>1</v>
      </c>
      <c r="R330" s="274"/>
      <c r="S330" s="272">
        <v>3</v>
      </c>
      <c r="T330" s="273"/>
      <c r="U330" s="212" t="s">
        <v>2</v>
      </c>
      <c r="V330" s="273">
        <v>0</v>
      </c>
      <c r="W330" s="274"/>
      <c r="X330" s="272">
        <v>3</v>
      </c>
      <c r="Y330" s="273"/>
      <c r="Z330" s="212" t="s">
        <v>2</v>
      </c>
      <c r="AA330" s="273">
        <v>0</v>
      </c>
      <c r="AB330" s="274"/>
      <c r="AC330" s="272">
        <v>3</v>
      </c>
      <c r="AD330" s="273"/>
      <c r="AE330" s="212" t="s">
        <v>2</v>
      </c>
      <c r="AF330" s="273">
        <v>0</v>
      </c>
      <c r="AG330" s="274"/>
      <c r="AH330" s="266">
        <v>10</v>
      </c>
      <c r="AI330" s="160">
        <v>15</v>
      </c>
      <c r="AJ330" s="156" t="s">
        <v>2</v>
      </c>
      <c r="AK330" s="161">
        <v>1</v>
      </c>
      <c r="AL330" s="268">
        <v>43</v>
      </c>
      <c r="AN330" s="14">
        <v>2</v>
      </c>
      <c r="AO330" s="12" t="s">
        <v>3</v>
      </c>
      <c r="AP330" s="12">
        <v>5</v>
      </c>
      <c r="AQ330" s="179"/>
      <c r="AR330" s="207">
        <v>1</v>
      </c>
      <c r="AS330" s="208" t="s">
        <v>3</v>
      </c>
      <c r="AT330" s="208">
        <v>6</v>
      </c>
      <c r="AU330" s="208" t="s">
        <v>357</v>
      </c>
      <c r="AV330" s="208"/>
      <c r="AW330" s="208" t="s">
        <v>366</v>
      </c>
      <c r="AX330" s="281"/>
      <c r="AY330" s="281"/>
      <c r="AZ330" s="281"/>
      <c r="BA330" s="281"/>
      <c r="BB330" s="281"/>
      <c r="BC330" s="210"/>
      <c r="BD330" s="235">
        <v>3</v>
      </c>
      <c r="BE330" s="235">
        <v>0</v>
      </c>
    </row>
    <row r="331" spans="1:57" ht="42" customHeight="1" thickBot="1">
      <c r="A331" s="261"/>
      <c r="B331" s="136"/>
      <c r="C331" s="190" t="s">
        <v>345</v>
      </c>
      <c r="D331" s="213"/>
      <c r="E331" s="213"/>
      <c r="F331" s="213"/>
      <c r="G331" s="213"/>
      <c r="H331" s="213"/>
      <c r="I331" s="232"/>
      <c r="J331" s="233"/>
      <c r="K331" s="216"/>
      <c r="L331" s="216"/>
      <c r="M331" s="217"/>
      <c r="N331" s="214"/>
      <c r="O331" s="215"/>
      <c r="P331" s="216"/>
      <c r="Q331" s="216"/>
      <c r="R331" s="217"/>
      <c r="S331" s="214"/>
      <c r="T331" s="215"/>
      <c r="U331" s="216"/>
      <c r="V331" s="216"/>
      <c r="W331" s="217"/>
      <c r="X331" s="214"/>
      <c r="Y331" s="215"/>
      <c r="Z331" s="216"/>
      <c r="AA331" s="216"/>
      <c r="AB331" s="218"/>
      <c r="AC331" s="214"/>
      <c r="AD331" s="215"/>
      <c r="AE331" s="216"/>
      <c r="AF331" s="216"/>
      <c r="AG331" s="218"/>
      <c r="AH331" s="267"/>
      <c r="AI331" s="157"/>
      <c r="AJ331" s="158"/>
      <c r="AK331" s="159"/>
      <c r="AL331" s="269"/>
      <c r="AN331" s="14">
        <v>3</v>
      </c>
      <c r="AO331" s="12" t="s">
        <v>3</v>
      </c>
      <c r="AP331" s="12">
        <v>4</v>
      </c>
      <c r="AQ331" s="179"/>
      <c r="AR331" s="237">
        <v>2</v>
      </c>
      <c r="AS331" s="238" t="s">
        <v>3</v>
      </c>
      <c r="AT331" s="238">
        <v>5</v>
      </c>
      <c r="AU331" s="238" t="s">
        <v>353</v>
      </c>
      <c r="AV331" s="238"/>
      <c r="AW331" s="238" t="s">
        <v>361</v>
      </c>
      <c r="AX331" s="278"/>
      <c r="AY331" s="278"/>
      <c r="AZ331" s="278"/>
      <c r="BA331" s="278"/>
      <c r="BB331" s="278"/>
      <c r="BC331" s="278"/>
      <c r="BD331" s="236">
        <v>3</v>
      </c>
      <c r="BE331" s="236">
        <v>2</v>
      </c>
    </row>
    <row r="332" spans="1:57" ht="42" customHeight="1" thickBot="1">
      <c r="A332" s="260">
        <v>2</v>
      </c>
      <c r="B332" s="135">
        <v>37</v>
      </c>
      <c r="C332" s="191" t="s">
        <v>353</v>
      </c>
      <c r="D332" s="277">
        <v>0</v>
      </c>
      <c r="E332" s="275" t="s">
        <v>301</v>
      </c>
      <c r="F332" s="219" t="s">
        <v>2</v>
      </c>
      <c r="G332" s="275">
        <v>3</v>
      </c>
      <c r="H332" s="276" t="s">
        <v>301</v>
      </c>
      <c r="I332" s="271"/>
      <c r="J332" s="265"/>
      <c r="K332" s="211"/>
      <c r="L332" s="265"/>
      <c r="M332" s="279"/>
      <c r="N332" s="272">
        <v>3</v>
      </c>
      <c r="O332" s="273"/>
      <c r="P332" s="212" t="s">
        <v>2</v>
      </c>
      <c r="Q332" s="273">
        <v>1</v>
      </c>
      <c r="R332" s="274"/>
      <c r="S332" s="272">
        <v>2</v>
      </c>
      <c r="T332" s="273"/>
      <c r="U332" s="212" t="s">
        <v>2</v>
      </c>
      <c r="V332" s="273">
        <v>3</v>
      </c>
      <c r="W332" s="274"/>
      <c r="X332" s="272">
        <v>3</v>
      </c>
      <c r="Y332" s="273"/>
      <c r="Z332" s="212" t="s">
        <v>2</v>
      </c>
      <c r="AA332" s="273">
        <v>2</v>
      </c>
      <c r="AB332" s="274"/>
      <c r="AC332" s="272">
        <v>3</v>
      </c>
      <c r="AD332" s="273"/>
      <c r="AE332" s="212" t="s">
        <v>2</v>
      </c>
      <c r="AF332" s="273">
        <v>0</v>
      </c>
      <c r="AG332" s="274"/>
      <c r="AH332" s="266">
        <v>8</v>
      </c>
      <c r="AI332" s="160">
        <v>11</v>
      </c>
      <c r="AJ332" s="156" t="s">
        <v>2</v>
      </c>
      <c r="AK332" s="161">
        <v>9</v>
      </c>
      <c r="AL332" s="268">
        <v>45</v>
      </c>
      <c r="AM332" s="5"/>
      <c r="AN332" s="14">
        <v>5</v>
      </c>
      <c r="AO332" s="12" t="s">
        <v>3</v>
      </c>
      <c r="AP332" s="12">
        <v>3</v>
      </c>
      <c r="AQ332" s="179"/>
      <c r="AR332" s="240">
        <v>3</v>
      </c>
      <c r="AS332" s="241" t="s">
        <v>3</v>
      </c>
      <c r="AT332" s="241">
        <v>4</v>
      </c>
      <c r="AU332" s="241" t="s">
        <v>354</v>
      </c>
      <c r="AV332" s="241"/>
      <c r="AW332" s="241" t="s">
        <v>367</v>
      </c>
      <c r="AX332" s="280"/>
      <c r="AY332" s="280"/>
      <c r="AZ332" s="280"/>
      <c r="BA332" s="280"/>
      <c r="BB332" s="280"/>
      <c r="BC332" s="280"/>
      <c r="BD332" s="242">
        <v>0</v>
      </c>
      <c r="BE332" s="242">
        <v>3</v>
      </c>
    </row>
    <row r="333" spans="1:57" ht="42" customHeight="1" thickBot="1" thickTop="1">
      <c r="A333" s="261"/>
      <c r="B333" s="136"/>
      <c r="C333" s="192" t="s">
        <v>345</v>
      </c>
      <c r="D333" s="220" t="s">
        <v>301</v>
      </c>
      <c r="E333" s="221" t="s">
        <v>301</v>
      </c>
      <c r="F333" s="222" t="s">
        <v>301</v>
      </c>
      <c r="G333" s="222" t="s">
        <v>301</v>
      </c>
      <c r="H333" s="223" t="s">
        <v>301</v>
      </c>
      <c r="I333" s="213"/>
      <c r="J333" s="213"/>
      <c r="K333" s="213"/>
      <c r="L333" s="213"/>
      <c r="M333" s="213"/>
      <c r="N333" s="214"/>
      <c r="O333" s="215"/>
      <c r="P333" s="216"/>
      <c r="Q333" s="216"/>
      <c r="R333" s="217"/>
      <c r="S333" s="214"/>
      <c r="T333" s="215"/>
      <c r="U333" s="216"/>
      <c r="V333" s="216"/>
      <c r="W333" s="217"/>
      <c r="X333" s="214"/>
      <c r="Y333" s="215"/>
      <c r="Z333" s="216"/>
      <c r="AA333" s="216"/>
      <c r="AB333" s="218"/>
      <c r="AC333" s="214"/>
      <c r="AD333" s="215"/>
      <c r="AE333" s="216"/>
      <c r="AF333" s="216"/>
      <c r="AG333" s="218"/>
      <c r="AH333" s="267"/>
      <c r="AI333" s="157"/>
      <c r="AJ333" s="158"/>
      <c r="AK333" s="159"/>
      <c r="AL333" s="269"/>
      <c r="AN333" s="14">
        <v>1</v>
      </c>
      <c r="AO333" s="12" t="s">
        <v>3</v>
      </c>
      <c r="AP333" s="12">
        <v>2</v>
      </c>
      <c r="AQ333" s="179"/>
      <c r="AR333" s="249">
        <v>4</v>
      </c>
      <c r="AS333" s="243" t="s">
        <v>3</v>
      </c>
      <c r="AT333" s="243">
        <v>6</v>
      </c>
      <c r="AU333" s="243" t="s">
        <v>367</v>
      </c>
      <c r="AV333" s="243"/>
      <c r="AW333" s="243" t="s">
        <v>366</v>
      </c>
      <c r="AX333" s="244"/>
      <c r="AY333" s="244"/>
      <c r="AZ333" s="244"/>
      <c r="BA333" s="244"/>
      <c r="BB333" s="244"/>
      <c r="BC333" s="244"/>
      <c r="BD333" s="245">
        <v>3</v>
      </c>
      <c r="BE333" s="245">
        <v>2</v>
      </c>
    </row>
    <row r="334" spans="1:57" ht="42" customHeight="1">
      <c r="A334" s="260">
        <v>3</v>
      </c>
      <c r="B334" s="135">
        <v>48</v>
      </c>
      <c r="C334" s="191" t="s">
        <v>354</v>
      </c>
      <c r="D334" s="277">
        <v>1</v>
      </c>
      <c r="E334" s="275" t="s">
        <v>301</v>
      </c>
      <c r="F334" s="219" t="s">
        <v>2</v>
      </c>
      <c r="G334" s="275">
        <v>3</v>
      </c>
      <c r="H334" s="276" t="s">
        <v>301</v>
      </c>
      <c r="I334" s="277">
        <v>1</v>
      </c>
      <c r="J334" s="275" t="s">
        <v>301</v>
      </c>
      <c r="K334" s="219" t="s">
        <v>2</v>
      </c>
      <c r="L334" s="275">
        <v>3</v>
      </c>
      <c r="M334" s="276" t="s">
        <v>301</v>
      </c>
      <c r="N334" s="271"/>
      <c r="O334" s="265"/>
      <c r="P334" s="211"/>
      <c r="Q334" s="265"/>
      <c r="R334" s="279"/>
      <c r="S334" s="272">
        <v>0</v>
      </c>
      <c r="T334" s="273"/>
      <c r="U334" s="212" t="s">
        <v>2</v>
      </c>
      <c r="V334" s="273">
        <v>3</v>
      </c>
      <c r="W334" s="274"/>
      <c r="X334" s="272">
        <v>3</v>
      </c>
      <c r="Y334" s="273"/>
      <c r="Z334" s="212" t="s">
        <v>2</v>
      </c>
      <c r="AA334" s="273">
        <v>0</v>
      </c>
      <c r="AB334" s="274"/>
      <c r="AC334" s="272">
        <v>3</v>
      </c>
      <c r="AD334" s="273"/>
      <c r="AE334" s="212" t="s">
        <v>2</v>
      </c>
      <c r="AF334" s="273">
        <v>0</v>
      </c>
      <c r="AG334" s="274"/>
      <c r="AH334" s="266">
        <v>7</v>
      </c>
      <c r="AI334" s="160">
        <v>8</v>
      </c>
      <c r="AJ334" s="156" t="s">
        <v>2</v>
      </c>
      <c r="AK334" s="161">
        <v>9</v>
      </c>
      <c r="AL334" s="268">
        <v>46</v>
      </c>
      <c r="AM334" s="5"/>
      <c r="AN334" s="14">
        <v>3</v>
      </c>
      <c r="AO334" s="12" t="s">
        <v>3</v>
      </c>
      <c r="AP334" s="12">
        <v>1</v>
      </c>
      <c r="AQ334" s="179"/>
      <c r="AR334" s="207">
        <v>3</v>
      </c>
      <c r="AS334" s="208" t="s">
        <v>3</v>
      </c>
      <c r="AT334" s="208">
        <v>5</v>
      </c>
      <c r="AU334" s="208" t="s">
        <v>354</v>
      </c>
      <c r="AV334" s="208"/>
      <c r="AW334" s="208" t="s">
        <v>361</v>
      </c>
      <c r="AX334" s="209"/>
      <c r="AY334" s="209"/>
      <c r="AZ334" s="209"/>
      <c r="BA334" s="209"/>
      <c r="BB334" s="209"/>
      <c r="BC334" s="209"/>
      <c r="BD334" s="235">
        <v>3</v>
      </c>
      <c r="BE334" s="235">
        <v>0</v>
      </c>
    </row>
    <row r="335" spans="1:57" ht="42" customHeight="1" thickBot="1">
      <c r="A335" s="261"/>
      <c r="B335" s="136"/>
      <c r="C335" s="192" t="s">
        <v>360</v>
      </c>
      <c r="D335" s="220" t="s">
        <v>301</v>
      </c>
      <c r="E335" s="221" t="s">
        <v>301</v>
      </c>
      <c r="F335" s="222" t="s">
        <v>301</v>
      </c>
      <c r="G335" s="222" t="s">
        <v>301</v>
      </c>
      <c r="H335" s="223" t="s">
        <v>301</v>
      </c>
      <c r="I335" s="220" t="s">
        <v>301</v>
      </c>
      <c r="J335" s="221" t="s">
        <v>301</v>
      </c>
      <c r="K335" s="222" t="s">
        <v>301</v>
      </c>
      <c r="L335" s="222" t="s">
        <v>301</v>
      </c>
      <c r="M335" s="223" t="s">
        <v>301</v>
      </c>
      <c r="N335" s="213"/>
      <c r="O335" s="213"/>
      <c r="P335" s="213"/>
      <c r="Q335" s="213"/>
      <c r="R335" s="213"/>
      <c r="S335" s="214"/>
      <c r="T335" s="215"/>
      <c r="U335" s="216"/>
      <c r="V335" s="216"/>
      <c r="W335" s="217"/>
      <c r="X335" s="214"/>
      <c r="Y335" s="215"/>
      <c r="Z335" s="216"/>
      <c r="AA335" s="216"/>
      <c r="AB335" s="218"/>
      <c r="AC335" s="214"/>
      <c r="AD335" s="215"/>
      <c r="AE335" s="216"/>
      <c r="AF335" s="216"/>
      <c r="AG335" s="218"/>
      <c r="AH335" s="267"/>
      <c r="AI335" s="157"/>
      <c r="AJ335" s="158"/>
      <c r="AK335" s="159"/>
      <c r="AL335" s="269"/>
      <c r="AN335" s="14">
        <v>4</v>
      </c>
      <c r="AO335" s="12" t="s">
        <v>3</v>
      </c>
      <c r="AP335" s="12">
        <v>5</v>
      </c>
      <c r="AQ335" s="179"/>
      <c r="AR335" s="246">
        <v>1</v>
      </c>
      <c r="AS335" s="247" t="s">
        <v>3</v>
      </c>
      <c r="AT335" s="247">
        <v>2</v>
      </c>
      <c r="AU335" s="247" t="s">
        <v>357</v>
      </c>
      <c r="AV335" s="247"/>
      <c r="AW335" s="247" t="s">
        <v>353</v>
      </c>
      <c r="AX335" s="259"/>
      <c r="AY335" s="259"/>
      <c r="AZ335" s="259"/>
      <c r="BA335" s="259"/>
      <c r="BB335" s="259"/>
      <c r="BC335" s="259"/>
      <c r="BD335" s="248">
        <v>3</v>
      </c>
      <c r="BE335" s="248">
        <v>0</v>
      </c>
    </row>
    <row r="336" spans="1:57" ht="42" customHeight="1" thickTop="1">
      <c r="A336" s="260">
        <v>4</v>
      </c>
      <c r="B336" s="135">
        <v>43</v>
      </c>
      <c r="C336" s="191" t="s">
        <v>367</v>
      </c>
      <c r="D336" s="277">
        <v>0</v>
      </c>
      <c r="E336" s="275" t="s">
        <v>301</v>
      </c>
      <c r="F336" s="219" t="s">
        <v>2</v>
      </c>
      <c r="G336" s="275">
        <v>3</v>
      </c>
      <c r="H336" s="276" t="s">
        <v>301</v>
      </c>
      <c r="I336" s="277">
        <v>3</v>
      </c>
      <c r="J336" s="275" t="s">
        <v>301</v>
      </c>
      <c r="K336" s="219" t="s">
        <v>2</v>
      </c>
      <c r="L336" s="275">
        <v>2</v>
      </c>
      <c r="M336" s="276" t="s">
        <v>301</v>
      </c>
      <c r="N336" s="277">
        <v>3</v>
      </c>
      <c r="O336" s="275" t="s">
        <v>301</v>
      </c>
      <c r="P336" s="219" t="s">
        <v>2</v>
      </c>
      <c r="Q336" s="275">
        <v>0</v>
      </c>
      <c r="R336" s="276" t="s">
        <v>301</v>
      </c>
      <c r="S336" s="271"/>
      <c r="T336" s="265"/>
      <c r="U336" s="224"/>
      <c r="V336" s="265"/>
      <c r="W336" s="279"/>
      <c r="X336" s="272">
        <v>3</v>
      </c>
      <c r="Y336" s="273"/>
      <c r="Z336" s="212" t="s">
        <v>2</v>
      </c>
      <c r="AA336" s="273">
        <v>2</v>
      </c>
      <c r="AB336" s="274"/>
      <c r="AC336" s="272">
        <v>3</v>
      </c>
      <c r="AD336" s="273"/>
      <c r="AE336" s="212" t="s">
        <v>2</v>
      </c>
      <c r="AF336" s="273">
        <v>2</v>
      </c>
      <c r="AG336" s="274"/>
      <c r="AH336" s="266">
        <v>9</v>
      </c>
      <c r="AI336" s="160">
        <v>12</v>
      </c>
      <c r="AJ336" s="156" t="s">
        <v>2</v>
      </c>
      <c r="AK336" s="161">
        <v>9</v>
      </c>
      <c r="AL336" s="268">
        <v>44</v>
      </c>
      <c r="AM336" s="5"/>
      <c r="AN336" s="14">
        <v>1</v>
      </c>
      <c r="AO336" s="12" t="s">
        <v>3</v>
      </c>
      <c r="AP336" s="12">
        <v>4</v>
      </c>
      <c r="AQ336" s="179"/>
      <c r="AR336" s="249">
        <v>2</v>
      </c>
      <c r="AS336" s="243" t="s">
        <v>3</v>
      </c>
      <c r="AT336" s="243">
        <v>6</v>
      </c>
      <c r="AU336" s="243" t="s">
        <v>353</v>
      </c>
      <c r="AV336" s="243"/>
      <c r="AW336" s="243" t="s">
        <v>366</v>
      </c>
      <c r="AX336" s="250"/>
      <c r="AY336" s="250"/>
      <c r="AZ336" s="250"/>
      <c r="BA336" s="250"/>
      <c r="BB336" s="250"/>
      <c r="BC336" s="250"/>
      <c r="BD336" s="245">
        <v>3</v>
      </c>
      <c r="BE336" s="245">
        <v>0</v>
      </c>
    </row>
    <row r="337" spans="1:57" ht="42" customHeight="1" thickBot="1">
      <c r="A337" s="261"/>
      <c r="B337" s="136"/>
      <c r="C337" s="192" t="s">
        <v>345</v>
      </c>
      <c r="D337" s="220" t="s">
        <v>301</v>
      </c>
      <c r="E337" s="221" t="s">
        <v>301</v>
      </c>
      <c r="F337" s="222" t="s">
        <v>301</v>
      </c>
      <c r="G337" s="222" t="s">
        <v>301</v>
      </c>
      <c r="H337" s="223" t="s">
        <v>301</v>
      </c>
      <c r="I337" s="220" t="s">
        <v>301</v>
      </c>
      <c r="J337" s="221" t="s">
        <v>301</v>
      </c>
      <c r="K337" s="222" t="s">
        <v>301</v>
      </c>
      <c r="L337" s="222" t="s">
        <v>301</v>
      </c>
      <c r="M337" s="223" t="s">
        <v>301</v>
      </c>
      <c r="N337" s="220" t="s">
        <v>301</v>
      </c>
      <c r="O337" s="221" t="s">
        <v>301</v>
      </c>
      <c r="P337" s="222" t="s">
        <v>301</v>
      </c>
      <c r="Q337" s="222" t="s">
        <v>301</v>
      </c>
      <c r="R337" s="223" t="s">
        <v>301</v>
      </c>
      <c r="S337" s="225"/>
      <c r="T337" s="226"/>
      <c r="U337" s="226"/>
      <c r="V337" s="226"/>
      <c r="W337" s="227"/>
      <c r="X337" s="214"/>
      <c r="Y337" s="215"/>
      <c r="Z337" s="216"/>
      <c r="AA337" s="216"/>
      <c r="AB337" s="218"/>
      <c r="AC337" s="214"/>
      <c r="AD337" s="215"/>
      <c r="AE337" s="216"/>
      <c r="AF337" s="216"/>
      <c r="AG337" s="218"/>
      <c r="AH337" s="267"/>
      <c r="AI337" s="157"/>
      <c r="AJ337" s="158"/>
      <c r="AK337" s="159"/>
      <c r="AL337" s="269"/>
      <c r="AN337" s="12">
        <v>2</v>
      </c>
      <c r="AO337" s="12" t="s">
        <v>3</v>
      </c>
      <c r="AP337" s="12">
        <v>3</v>
      </c>
      <c r="AQ337" s="179"/>
      <c r="AR337" s="237">
        <v>1</v>
      </c>
      <c r="AS337" s="238" t="s">
        <v>3</v>
      </c>
      <c r="AT337" s="238">
        <v>3</v>
      </c>
      <c r="AU337" s="238" t="s">
        <v>357</v>
      </c>
      <c r="AV337" s="238"/>
      <c r="AW337" s="238" t="s">
        <v>354</v>
      </c>
      <c r="AX337" s="278"/>
      <c r="AY337" s="278"/>
      <c r="AZ337" s="278"/>
      <c r="BA337" s="278"/>
      <c r="BB337" s="278"/>
      <c r="BC337" s="278"/>
      <c r="BD337" s="236">
        <v>3</v>
      </c>
      <c r="BE337" s="236">
        <v>1</v>
      </c>
    </row>
    <row r="338" spans="1:57" ht="42" customHeight="1" thickBot="1">
      <c r="A338" s="260">
        <v>5</v>
      </c>
      <c r="B338" s="135">
        <v>38</v>
      </c>
      <c r="C338" s="189" t="s">
        <v>361</v>
      </c>
      <c r="D338" s="277">
        <v>0</v>
      </c>
      <c r="E338" s="275" t="s">
        <v>301</v>
      </c>
      <c r="F338" s="219" t="s">
        <v>2</v>
      </c>
      <c r="G338" s="275">
        <v>3</v>
      </c>
      <c r="H338" s="276" t="s">
        <v>301</v>
      </c>
      <c r="I338" s="277">
        <v>2</v>
      </c>
      <c r="J338" s="275" t="s">
        <v>301</v>
      </c>
      <c r="K338" s="219" t="s">
        <v>2</v>
      </c>
      <c r="L338" s="275">
        <v>3</v>
      </c>
      <c r="M338" s="276" t="s">
        <v>301</v>
      </c>
      <c r="N338" s="277">
        <v>0</v>
      </c>
      <c r="O338" s="275" t="s">
        <v>301</v>
      </c>
      <c r="P338" s="219" t="s">
        <v>2</v>
      </c>
      <c r="Q338" s="275">
        <v>3</v>
      </c>
      <c r="R338" s="276" t="s">
        <v>301</v>
      </c>
      <c r="S338" s="277">
        <v>2</v>
      </c>
      <c r="T338" s="275" t="s">
        <v>301</v>
      </c>
      <c r="U338" s="219" t="s">
        <v>2</v>
      </c>
      <c r="V338" s="275">
        <v>3</v>
      </c>
      <c r="W338" s="276" t="s">
        <v>301</v>
      </c>
      <c r="X338" s="271"/>
      <c r="Y338" s="265"/>
      <c r="Z338" s="224"/>
      <c r="AA338" s="265"/>
      <c r="AB338" s="265"/>
      <c r="AC338" s="272">
        <v>3</v>
      </c>
      <c r="AD338" s="273"/>
      <c r="AE338" s="212" t="s">
        <v>2</v>
      </c>
      <c r="AF338" s="273">
        <v>1</v>
      </c>
      <c r="AG338" s="274"/>
      <c r="AH338" s="266">
        <v>6</v>
      </c>
      <c r="AI338" s="160">
        <v>7</v>
      </c>
      <c r="AJ338" s="156" t="s">
        <v>2</v>
      </c>
      <c r="AK338" s="161">
        <v>13</v>
      </c>
      <c r="AL338" s="268">
        <v>47</v>
      </c>
      <c r="AN338" s="12">
        <v>4</v>
      </c>
      <c r="AO338" s="12" t="s">
        <v>3</v>
      </c>
      <c r="AP338" s="12">
        <v>2</v>
      </c>
      <c r="AQ338" s="7"/>
      <c r="AR338" s="240">
        <v>4</v>
      </c>
      <c r="AS338" s="241" t="s">
        <v>3</v>
      </c>
      <c r="AT338" s="241">
        <v>5</v>
      </c>
      <c r="AU338" s="241" t="s">
        <v>367</v>
      </c>
      <c r="AV338" s="241"/>
      <c r="AW338" s="241" t="s">
        <v>361</v>
      </c>
      <c r="AX338" s="262"/>
      <c r="AY338" s="262"/>
      <c r="AZ338" s="262"/>
      <c r="BA338" s="262"/>
      <c r="BB338" s="262"/>
      <c r="BC338" s="252"/>
      <c r="BD338" s="242">
        <v>3</v>
      </c>
      <c r="BE338" s="242">
        <v>2</v>
      </c>
    </row>
    <row r="339" spans="1:57" ht="42" customHeight="1" thickBot="1" thickTop="1">
      <c r="A339" s="261"/>
      <c r="B339" s="136"/>
      <c r="C339" s="190" t="s">
        <v>363</v>
      </c>
      <c r="D339" s="220" t="s">
        <v>301</v>
      </c>
      <c r="E339" s="221" t="s">
        <v>301</v>
      </c>
      <c r="F339" s="222" t="s">
        <v>301</v>
      </c>
      <c r="G339" s="222" t="s">
        <v>301</v>
      </c>
      <c r="H339" s="223" t="s">
        <v>301</v>
      </c>
      <c r="I339" s="220" t="s">
        <v>301</v>
      </c>
      <c r="J339" s="221" t="s">
        <v>301</v>
      </c>
      <c r="K339" s="222" t="s">
        <v>301</v>
      </c>
      <c r="L339" s="222" t="s">
        <v>301</v>
      </c>
      <c r="M339" s="223" t="s">
        <v>301</v>
      </c>
      <c r="N339" s="220" t="s">
        <v>301</v>
      </c>
      <c r="O339" s="221" t="s">
        <v>301</v>
      </c>
      <c r="P339" s="222" t="s">
        <v>301</v>
      </c>
      <c r="Q339" s="222" t="s">
        <v>301</v>
      </c>
      <c r="R339" s="223" t="s">
        <v>301</v>
      </c>
      <c r="S339" s="220" t="s">
        <v>301</v>
      </c>
      <c r="T339" s="221" t="s">
        <v>301</v>
      </c>
      <c r="U339" s="222" t="s">
        <v>301</v>
      </c>
      <c r="V339" s="222" t="s">
        <v>301</v>
      </c>
      <c r="W339" s="223" t="s">
        <v>301</v>
      </c>
      <c r="X339" s="225"/>
      <c r="Y339" s="226"/>
      <c r="Z339" s="226"/>
      <c r="AA339" s="226"/>
      <c r="AB339" s="226"/>
      <c r="AC339" s="214"/>
      <c r="AD339" s="215"/>
      <c r="AE339" s="216"/>
      <c r="AF339" s="216"/>
      <c r="AG339" s="218"/>
      <c r="AH339" s="267"/>
      <c r="AI339" s="157"/>
      <c r="AJ339" s="158"/>
      <c r="AK339" s="159"/>
      <c r="AL339" s="269"/>
      <c r="AN339" s="12">
        <v>5</v>
      </c>
      <c r="AO339" s="12" t="s">
        <v>3</v>
      </c>
      <c r="AP339" s="12">
        <v>1</v>
      </c>
      <c r="AQ339" s="7"/>
      <c r="AR339" s="249">
        <v>5</v>
      </c>
      <c r="AS339" s="243" t="s">
        <v>3</v>
      </c>
      <c r="AT339" s="243">
        <v>6</v>
      </c>
      <c r="AU339" s="243" t="s">
        <v>361</v>
      </c>
      <c r="AV339" s="243"/>
      <c r="AW339" s="243" t="s">
        <v>366</v>
      </c>
      <c r="AX339" s="258"/>
      <c r="AY339" s="258"/>
      <c r="AZ339" s="258"/>
      <c r="BA339" s="258"/>
      <c r="BB339" s="258"/>
      <c r="BC339" s="258"/>
      <c r="BD339" s="245">
        <v>3</v>
      </c>
      <c r="BE339" s="245">
        <v>1</v>
      </c>
    </row>
    <row r="340" spans="1:57" ht="42" customHeight="1">
      <c r="A340" s="260">
        <v>6</v>
      </c>
      <c r="B340" s="135">
        <v>46</v>
      </c>
      <c r="C340" s="191" t="s">
        <v>366</v>
      </c>
      <c r="D340" s="277">
        <v>0</v>
      </c>
      <c r="E340" s="275" t="s">
        <v>301</v>
      </c>
      <c r="F340" s="219" t="s">
        <v>2</v>
      </c>
      <c r="G340" s="275">
        <v>3</v>
      </c>
      <c r="H340" s="276" t="s">
        <v>301</v>
      </c>
      <c r="I340" s="277">
        <v>0</v>
      </c>
      <c r="J340" s="275" t="s">
        <v>301</v>
      </c>
      <c r="K340" s="219" t="s">
        <v>2</v>
      </c>
      <c r="L340" s="275">
        <v>3</v>
      </c>
      <c r="M340" s="276" t="s">
        <v>301</v>
      </c>
      <c r="N340" s="277">
        <v>0</v>
      </c>
      <c r="O340" s="275" t="s">
        <v>301</v>
      </c>
      <c r="P340" s="219" t="s">
        <v>2</v>
      </c>
      <c r="Q340" s="275">
        <v>3</v>
      </c>
      <c r="R340" s="276" t="s">
        <v>301</v>
      </c>
      <c r="S340" s="277">
        <v>2</v>
      </c>
      <c r="T340" s="275" t="s">
        <v>301</v>
      </c>
      <c r="U340" s="219" t="s">
        <v>2</v>
      </c>
      <c r="V340" s="275">
        <v>3</v>
      </c>
      <c r="W340" s="276" t="s">
        <v>301</v>
      </c>
      <c r="X340" s="277">
        <v>1</v>
      </c>
      <c r="Y340" s="275" t="s">
        <v>301</v>
      </c>
      <c r="Z340" s="219" t="s">
        <v>2</v>
      </c>
      <c r="AA340" s="275">
        <v>3</v>
      </c>
      <c r="AB340" s="276" t="s">
        <v>301</v>
      </c>
      <c r="AC340" s="271"/>
      <c r="AD340" s="265"/>
      <c r="AE340" s="224"/>
      <c r="AF340" s="265"/>
      <c r="AG340" s="265"/>
      <c r="AH340" s="266">
        <v>5</v>
      </c>
      <c r="AI340" s="160">
        <v>3</v>
      </c>
      <c r="AJ340" s="156" t="s">
        <v>2</v>
      </c>
      <c r="AK340" s="161">
        <v>15</v>
      </c>
      <c r="AL340" s="268">
        <v>48</v>
      </c>
      <c r="AN340" s="12"/>
      <c r="AO340" s="12"/>
      <c r="AP340" s="12"/>
      <c r="AQ340" s="7"/>
      <c r="AR340" s="237">
        <v>1</v>
      </c>
      <c r="AS340" s="238" t="s">
        <v>3</v>
      </c>
      <c r="AT340" s="238">
        <v>4</v>
      </c>
      <c r="AU340" s="238" t="s">
        <v>357</v>
      </c>
      <c r="AV340" s="238"/>
      <c r="AW340" s="238" t="s">
        <v>367</v>
      </c>
      <c r="AX340" s="239"/>
      <c r="AY340" s="239"/>
      <c r="AZ340" s="239"/>
      <c r="BA340" s="239"/>
      <c r="BB340" s="239"/>
      <c r="BC340" s="239"/>
      <c r="BD340" s="236">
        <v>3</v>
      </c>
      <c r="BE340" s="236">
        <v>0</v>
      </c>
    </row>
    <row r="341" spans="1:57" ht="42" customHeight="1" thickBot="1">
      <c r="A341" s="261"/>
      <c r="B341" s="136"/>
      <c r="C341" s="192" t="s">
        <v>368</v>
      </c>
      <c r="D341" s="220" t="s">
        <v>301</v>
      </c>
      <c r="E341" s="221" t="s">
        <v>301</v>
      </c>
      <c r="F341" s="222" t="s">
        <v>301</v>
      </c>
      <c r="G341" s="222" t="s">
        <v>301</v>
      </c>
      <c r="H341" s="223" t="s">
        <v>301</v>
      </c>
      <c r="I341" s="220" t="s">
        <v>301</v>
      </c>
      <c r="J341" s="221" t="s">
        <v>301</v>
      </c>
      <c r="K341" s="222" t="s">
        <v>301</v>
      </c>
      <c r="L341" s="222" t="s">
        <v>301</v>
      </c>
      <c r="M341" s="223" t="s">
        <v>301</v>
      </c>
      <c r="N341" s="220" t="s">
        <v>301</v>
      </c>
      <c r="O341" s="221" t="s">
        <v>301</v>
      </c>
      <c r="P341" s="222" t="s">
        <v>301</v>
      </c>
      <c r="Q341" s="222" t="s">
        <v>301</v>
      </c>
      <c r="R341" s="223" t="s">
        <v>301</v>
      </c>
      <c r="S341" s="220" t="s">
        <v>301</v>
      </c>
      <c r="T341" s="221" t="s">
        <v>301</v>
      </c>
      <c r="U341" s="222" t="s">
        <v>301</v>
      </c>
      <c r="V341" s="222" t="s">
        <v>301</v>
      </c>
      <c r="W341" s="223" t="s">
        <v>301</v>
      </c>
      <c r="X341" s="220" t="s">
        <v>301</v>
      </c>
      <c r="Y341" s="221" t="s">
        <v>301</v>
      </c>
      <c r="Z341" s="222" t="s">
        <v>301</v>
      </c>
      <c r="AA341" s="222" t="s">
        <v>301</v>
      </c>
      <c r="AB341" s="223" t="s">
        <v>301</v>
      </c>
      <c r="AC341" s="225"/>
      <c r="AD341" s="226"/>
      <c r="AE341" s="226"/>
      <c r="AF341" s="226"/>
      <c r="AG341" s="226"/>
      <c r="AH341" s="267"/>
      <c r="AI341" s="157"/>
      <c r="AJ341" s="158"/>
      <c r="AK341" s="159"/>
      <c r="AL341" s="269"/>
      <c r="AN341" s="12"/>
      <c r="AO341" s="12"/>
      <c r="AP341" s="12"/>
      <c r="AQ341" s="7"/>
      <c r="AR341" s="240">
        <v>2</v>
      </c>
      <c r="AS341" s="241" t="s">
        <v>3</v>
      </c>
      <c r="AT341" s="241">
        <v>3</v>
      </c>
      <c r="AU341" s="241" t="s">
        <v>353</v>
      </c>
      <c r="AV341" s="241"/>
      <c r="AW341" s="241" t="s">
        <v>354</v>
      </c>
      <c r="AX341" s="251"/>
      <c r="AY341" s="251"/>
      <c r="AZ341" s="251"/>
      <c r="BA341" s="251"/>
      <c r="BB341" s="251"/>
      <c r="BC341" s="251"/>
      <c r="BD341" s="242">
        <v>3</v>
      </c>
      <c r="BE341" s="242">
        <v>1</v>
      </c>
    </row>
    <row r="342" spans="1:57" ht="42" customHeight="1" thickTop="1">
      <c r="A342" s="90"/>
      <c r="B342" s="91"/>
      <c r="C342" s="198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200"/>
      <c r="AI342" s="201"/>
      <c r="AJ342" s="201"/>
      <c r="AK342" s="201"/>
      <c r="AL342" s="202"/>
      <c r="AN342" s="12"/>
      <c r="AO342" s="12"/>
      <c r="AP342" s="12"/>
      <c r="AQ342" s="7"/>
      <c r="AR342" s="249">
        <v>3</v>
      </c>
      <c r="AS342" s="243" t="s">
        <v>3</v>
      </c>
      <c r="AT342" s="243">
        <v>6</v>
      </c>
      <c r="AU342" s="243" t="s">
        <v>354</v>
      </c>
      <c r="AV342" s="243"/>
      <c r="AW342" s="243" t="s">
        <v>366</v>
      </c>
      <c r="AX342" s="253"/>
      <c r="AY342" s="253"/>
      <c r="AZ342" s="253"/>
      <c r="BA342" s="253"/>
      <c r="BB342" s="253"/>
      <c r="BC342" s="253"/>
      <c r="BD342" s="245">
        <v>3</v>
      </c>
      <c r="BE342" s="245">
        <v>0</v>
      </c>
    </row>
    <row r="343" spans="1:57" ht="42" customHeight="1">
      <c r="A343" s="90"/>
      <c r="B343" s="91"/>
      <c r="C343" s="198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200"/>
      <c r="AI343" s="201"/>
      <c r="AJ343" s="201"/>
      <c r="AK343" s="201"/>
      <c r="AL343" s="202"/>
      <c r="AN343" s="12"/>
      <c r="AO343" s="12"/>
      <c r="AP343" s="12"/>
      <c r="AQ343" s="7"/>
      <c r="AR343" s="237">
        <v>2</v>
      </c>
      <c r="AS343" s="238" t="s">
        <v>3</v>
      </c>
      <c r="AT343" s="238">
        <v>4</v>
      </c>
      <c r="AU343" s="238" t="s">
        <v>353</v>
      </c>
      <c r="AV343" s="238"/>
      <c r="AW343" s="238" t="s">
        <v>367</v>
      </c>
      <c r="AX343" s="239"/>
      <c r="AY343" s="239"/>
      <c r="AZ343" s="239"/>
      <c r="BA343" s="239"/>
      <c r="BB343" s="239"/>
      <c r="BC343" s="239"/>
      <c r="BD343" s="236">
        <v>2</v>
      </c>
      <c r="BE343" s="236">
        <v>3</v>
      </c>
    </row>
    <row r="344" spans="1:57" ht="42" customHeight="1" thickBot="1">
      <c r="A344" s="90"/>
      <c r="B344" s="91"/>
      <c r="C344" s="198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200"/>
      <c r="AI344" s="201"/>
      <c r="AJ344" s="201"/>
      <c r="AK344" s="201"/>
      <c r="AL344" s="202"/>
      <c r="AN344" s="12"/>
      <c r="AO344" s="12"/>
      <c r="AP344" s="12"/>
      <c r="AQ344" s="7"/>
      <c r="AR344" s="240">
        <v>1</v>
      </c>
      <c r="AS344" s="241" t="s">
        <v>3</v>
      </c>
      <c r="AT344" s="241">
        <v>5</v>
      </c>
      <c r="AU344" s="241" t="s">
        <v>357</v>
      </c>
      <c r="AV344" s="241"/>
      <c r="AW344" s="241" t="s">
        <v>361</v>
      </c>
      <c r="AX344" s="251"/>
      <c r="AY344" s="251"/>
      <c r="AZ344" s="251"/>
      <c r="BA344" s="251"/>
      <c r="BB344" s="251"/>
      <c r="BC344" s="251"/>
      <c r="BD344" s="242">
        <v>3</v>
      </c>
      <c r="BE344" s="242">
        <v>0</v>
      </c>
    </row>
    <row r="345" spans="2:55" ht="42" customHeight="1" thickBot="1" thickTop="1">
      <c r="B345" s="290" t="s">
        <v>233</v>
      </c>
      <c r="C345" s="290"/>
      <c r="D345" s="3" t="s">
        <v>36</v>
      </c>
      <c r="N345" s="255" t="s">
        <v>209</v>
      </c>
      <c r="S345" s="256" t="s">
        <v>84</v>
      </c>
      <c r="AK345" s="79"/>
      <c r="AQ345" s="7"/>
      <c r="AR345" s="230"/>
      <c r="AS345" s="230"/>
      <c r="AT345" s="230"/>
      <c r="AX345" s="209"/>
      <c r="AY345" s="209"/>
      <c r="AZ345" s="209"/>
      <c r="BA345" s="209"/>
      <c r="BB345" s="209"/>
      <c r="BC345" s="209"/>
    </row>
    <row r="346" spans="1:57" ht="42" customHeight="1" thickBot="1">
      <c r="A346" s="80"/>
      <c r="B346" s="81" t="s">
        <v>65</v>
      </c>
      <c r="C346" s="82"/>
      <c r="D346" s="285">
        <v>1</v>
      </c>
      <c r="E346" s="286"/>
      <c r="F346" s="286"/>
      <c r="G346" s="286"/>
      <c r="H346" s="291"/>
      <c r="I346" s="285">
        <v>2</v>
      </c>
      <c r="J346" s="286"/>
      <c r="K346" s="286"/>
      <c r="L346" s="286"/>
      <c r="M346" s="291"/>
      <c r="N346" s="285">
        <v>3</v>
      </c>
      <c r="O346" s="286"/>
      <c r="P346" s="286"/>
      <c r="Q346" s="286"/>
      <c r="R346" s="291"/>
      <c r="S346" s="285">
        <v>4</v>
      </c>
      <c r="T346" s="286"/>
      <c r="U346" s="286"/>
      <c r="V346" s="286"/>
      <c r="W346" s="291"/>
      <c r="X346" s="285">
        <v>5</v>
      </c>
      <c r="Y346" s="286"/>
      <c r="Z346" s="286"/>
      <c r="AA346" s="286"/>
      <c r="AB346" s="286"/>
      <c r="AC346" s="285">
        <v>6</v>
      </c>
      <c r="AD346" s="286"/>
      <c r="AE346" s="286"/>
      <c r="AF346" s="286"/>
      <c r="AG346" s="286"/>
      <c r="AH346" s="197" t="s">
        <v>45</v>
      </c>
      <c r="AI346" s="287" t="s">
        <v>46</v>
      </c>
      <c r="AJ346" s="288"/>
      <c r="AK346" s="289"/>
      <c r="AL346" s="84" t="s">
        <v>47</v>
      </c>
      <c r="AN346" s="282" t="s">
        <v>1</v>
      </c>
      <c r="AO346" s="282"/>
      <c r="AP346" s="282"/>
      <c r="AQ346" s="234" t="s">
        <v>48</v>
      </c>
      <c r="AU346" s="283" t="s">
        <v>1</v>
      </c>
      <c r="AV346" s="283"/>
      <c r="AW346" s="283"/>
      <c r="AX346" s="284"/>
      <c r="AY346" s="284"/>
      <c r="AZ346" s="284"/>
      <c r="BA346" s="284"/>
      <c r="BB346" s="284"/>
      <c r="BC346" s="284"/>
      <c r="BD346" s="206" t="s">
        <v>167</v>
      </c>
      <c r="BE346" s="206" t="s">
        <v>167</v>
      </c>
    </row>
    <row r="347" spans="1:57" ht="42" customHeight="1">
      <c r="A347" s="260">
        <v>1</v>
      </c>
      <c r="B347" s="135">
        <v>49</v>
      </c>
      <c r="C347" s="189" t="s">
        <v>369</v>
      </c>
      <c r="D347" s="271"/>
      <c r="E347" s="265"/>
      <c r="F347" s="211"/>
      <c r="G347" s="265"/>
      <c r="H347" s="265"/>
      <c r="I347" s="272">
        <v>3</v>
      </c>
      <c r="J347" s="273"/>
      <c r="K347" s="212" t="s">
        <v>2</v>
      </c>
      <c r="L347" s="273">
        <v>0</v>
      </c>
      <c r="M347" s="274"/>
      <c r="N347" s="272">
        <v>3</v>
      </c>
      <c r="O347" s="273"/>
      <c r="P347" s="212" t="s">
        <v>2</v>
      </c>
      <c r="Q347" s="273">
        <v>2</v>
      </c>
      <c r="R347" s="274"/>
      <c r="S347" s="272">
        <v>3</v>
      </c>
      <c r="T347" s="273"/>
      <c r="U347" s="212" t="s">
        <v>2</v>
      </c>
      <c r="V347" s="273">
        <v>0</v>
      </c>
      <c r="W347" s="274"/>
      <c r="X347" s="272" t="s">
        <v>301</v>
      </c>
      <c r="Y347" s="273"/>
      <c r="Z347" s="212" t="s">
        <v>2</v>
      </c>
      <c r="AA347" s="273" t="s">
        <v>301</v>
      </c>
      <c r="AB347" s="274"/>
      <c r="AC347" s="272" t="s">
        <v>301</v>
      </c>
      <c r="AD347" s="273"/>
      <c r="AE347" s="212" t="s">
        <v>2</v>
      </c>
      <c r="AF347" s="273" t="s">
        <v>301</v>
      </c>
      <c r="AG347" s="274"/>
      <c r="AH347" s="266">
        <v>6</v>
      </c>
      <c r="AI347" s="160" t="e">
        <v>#VALUE!</v>
      </c>
      <c r="AJ347" s="156" t="s">
        <v>2</v>
      </c>
      <c r="AK347" s="161" t="e">
        <v>#VALUE!</v>
      </c>
      <c r="AL347" s="268">
        <v>49</v>
      </c>
      <c r="AN347" s="14">
        <v>2</v>
      </c>
      <c r="AO347" s="12" t="s">
        <v>3</v>
      </c>
      <c r="AP347" s="12">
        <v>5</v>
      </c>
      <c r="AQ347" s="179"/>
      <c r="AR347" s="207">
        <v>1</v>
      </c>
      <c r="AS347" s="208" t="s">
        <v>3</v>
      </c>
      <c r="AT347" s="208">
        <v>6</v>
      </c>
      <c r="AU347" s="208" t="s">
        <v>369</v>
      </c>
      <c r="AV347" s="208"/>
      <c r="AW347" s="208" t="s">
        <v>370</v>
      </c>
      <c r="AX347" s="281"/>
      <c r="AY347" s="281"/>
      <c r="AZ347" s="281"/>
      <c r="BA347" s="281"/>
      <c r="BB347" s="281"/>
      <c r="BC347" s="210"/>
      <c r="BD347" s="235"/>
      <c r="BE347" s="235"/>
    </row>
    <row r="348" spans="1:57" ht="42" customHeight="1" thickBot="1">
      <c r="A348" s="261"/>
      <c r="B348" s="136"/>
      <c r="C348" s="190" t="s">
        <v>371</v>
      </c>
      <c r="D348" s="213"/>
      <c r="E348" s="213"/>
      <c r="F348" s="213"/>
      <c r="G348" s="213"/>
      <c r="H348" s="213"/>
      <c r="I348" s="232"/>
      <c r="J348" s="233"/>
      <c r="K348" s="216"/>
      <c r="L348" s="216"/>
      <c r="M348" s="217"/>
      <c r="N348" s="214"/>
      <c r="O348" s="215"/>
      <c r="P348" s="216"/>
      <c r="Q348" s="216"/>
      <c r="R348" s="217"/>
      <c r="S348" s="214"/>
      <c r="T348" s="215"/>
      <c r="U348" s="216"/>
      <c r="V348" s="216"/>
      <c r="W348" s="217"/>
      <c r="X348" s="214"/>
      <c r="Y348" s="215"/>
      <c r="Z348" s="216"/>
      <c r="AA348" s="216"/>
      <c r="AB348" s="218"/>
      <c r="AC348" s="214"/>
      <c r="AD348" s="215"/>
      <c r="AE348" s="216"/>
      <c r="AF348" s="216"/>
      <c r="AG348" s="218"/>
      <c r="AH348" s="267"/>
      <c r="AI348" s="157"/>
      <c r="AJ348" s="158"/>
      <c r="AK348" s="159"/>
      <c r="AL348" s="269"/>
      <c r="AN348" s="14">
        <v>3</v>
      </c>
      <c r="AO348" s="12" t="s">
        <v>3</v>
      </c>
      <c r="AP348" s="12">
        <v>4</v>
      </c>
      <c r="AQ348" s="179"/>
      <c r="AR348" s="237">
        <v>2</v>
      </c>
      <c r="AS348" s="238" t="s">
        <v>3</v>
      </c>
      <c r="AT348" s="238">
        <v>5</v>
      </c>
      <c r="AU348" s="238" t="s">
        <v>374</v>
      </c>
      <c r="AV348" s="238"/>
      <c r="AW348" s="238" t="s">
        <v>370</v>
      </c>
      <c r="AX348" s="278"/>
      <c r="AY348" s="278"/>
      <c r="AZ348" s="278"/>
      <c r="BA348" s="278"/>
      <c r="BB348" s="278"/>
      <c r="BC348" s="278"/>
      <c r="BD348" s="236"/>
      <c r="BE348" s="236"/>
    </row>
    <row r="349" spans="1:57" ht="42" customHeight="1" thickBot="1">
      <c r="A349" s="260">
        <v>2</v>
      </c>
      <c r="B349" s="135">
        <v>52</v>
      </c>
      <c r="C349" s="191" t="s">
        <v>374</v>
      </c>
      <c r="D349" s="277">
        <v>0</v>
      </c>
      <c r="E349" s="275" t="s">
        <v>301</v>
      </c>
      <c r="F349" s="219" t="s">
        <v>2</v>
      </c>
      <c r="G349" s="275">
        <v>3</v>
      </c>
      <c r="H349" s="276" t="s">
        <v>301</v>
      </c>
      <c r="I349" s="271"/>
      <c r="J349" s="265"/>
      <c r="K349" s="211"/>
      <c r="L349" s="265"/>
      <c r="M349" s="279"/>
      <c r="N349" s="272">
        <v>2</v>
      </c>
      <c r="O349" s="273"/>
      <c r="P349" s="212" t="s">
        <v>2</v>
      </c>
      <c r="Q349" s="273">
        <v>3</v>
      </c>
      <c r="R349" s="274"/>
      <c r="S349" s="272">
        <v>2</v>
      </c>
      <c r="T349" s="273"/>
      <c r="U349" s="212" t="s">
        <v>2</v>
      </c>
      <c r="V349" s="273">
        <v>3</v>
      </c>
      <c r="W349" s="274"/>
      <c r="X349" s="272" t="s">
        <v>301</v>
      </c>
      <c r="Y349" s="273"/>
      <c r="Z349" s="212" t="s">
        <v>2</v>
      </c>
      <c r="AA349" s="273" t="s">
        <v>301</v>
      </c>
      <c r="AB349" s="274"/>
      <c r="AC349" s="272" t="s">
        <v>301</v>
      </c>
      <c r="AD349" s="273"/>
      <c r="AE349" s="212" t="s">
        <v>2</v>
      </c>
      <c r="AF349" s="273" t="s">
        <v>301</v>
      </c>
      <c r="AG349" s="274"/>
      <c r="AH349" s="266">
        <v>3</v>
      </c>
      <c r="AI349" s="160" t="e">
        <v>#VALUE!</v>
      </c>
      <c r="AJ349" s="156" t="s">
        <v>2</v>
      </c>
      <c r="AK349" s="161" t="e">
        <v>#VALUE!</v>
      </c>
      <c r="AL349" s="268">
        <v>52</v>
      </c>
      <c r="AM349" s="5"/>
      <c r="AN349" s="14">
        <v>5</v>
      </c>
      <c r="AO349" s="12" t="s">
        <v>3</v>
      </c>
      <c r="AP349" s="12">
        <v>3</v>
      </c>
      <c r="AQ349" s="179"/>
      <c r="AR349" s="240">
        <v>3</v>
      </c>
      <c r="AS349" s="241" t="s">
        <v>3</v>
      </c>
      <c r="AT349" s="241">
        <v>4</v>
      </c>
      <c r="AU349" s="241" t="s">
        <v>380</v>
      </c>
      <c r="AV349" s="241"/>
      <c r="AW349" s="241" t="s">
        <v>377</v>
      </c>
      <c r="AX349" s="280"/>
      <c r="AY349" s="280"/>
      <c r="AZ349" s="280"/>
      <c r="BA349" s="280"/>
      <c r="BB349" s="280"/>
      <c r="BC349" s="280"/>
      <c r="BD349" s="242">
        <v>3</v>
      </c>
      <c r="BE349" s="242">
        <v>2</v>
      </c>
    </row>
    <row r="350" spans="1:57" ht="42" customHeight="1" thickBot="1" thickTop="1">
      <c r="A350" s="261"/>
      <c r="B350" s="136"/>
      <c r="C350" s="192" t="s">
        <v>371</v>
      </c>
      <c r="D350" s="220" t="s">
        <v>301</v>
      </c>
      <c r="E350" s="221" t="s">
        <v>301</v>
      </c>
      <c r="F350" s="222" t="s">
        <v>301</v>
      </c>
      <c r="G350" s="222" t="s">
        <v>301</v>
      </c>
      <c r="H350" s="223" t="s">
        <v>301</v>
      </c>
      <c r="I350" s="213"/>
      <c r="J350" s="213"/>
      <c r="K350" s="213"/>
      <c r="L350" s="213"/>
      <c r="M350" s="213"/>
      <c r="N350" s="214"/>
      <c r="O350" s="215"/>
      <c r="P350" s="216"/>
      <c r="Q350" s="216"/>
      <c r="R350" s="217"/>
      <c r="S350" s="214"/>
      <c r="T350" s="215"/>
      <c r="U350" s="216"/>
      <c r="V350" s="216"/>
      <c r="W350" s="217"/>
      <c r="X350" s="214"/>
      <c r="Y350" s="215"/>
      <c r="Z350" s="216"/>
      <c r="AA350" s="216"/>
      <c r="AB350" s="218"/>
      <c r="AC350" s="214"/>
      <c r="AD350" s="215"/>
      <c r="AE350" s="216"/>
      <c r="AF350" s="216"/>
      <c r="AG350" s="218"/>
      <c r="AH350" s="267"/>
      <c r="AI350" s="157"/>
      <c r="AJ350" s="158"/>
      <c r="AK350" s="159"/>
      <c r="AL350" s="269"/>
      <c r="AN350" s="14">
        <v>1</v>
      </c>
      <c r="AO350" s="12" t="s">
        <v>3</v>
      </c>
      <c r="AP350" s="12">
        <v>2</v>
      </c>
      <c r="AQ350" s="179"/>
      <c r="AR350" s="249">
        <v>4</v>
      </c>
      <c r="AS350" s="243" t="s">
        <v>3</v>
      </c>
      <c r="AT350" s="243">
        <v>6</v>
      </c>
      <c r="AU350" s="243" t="s">
        <v>377</v>
      </c>
      <c r="AV350" s="243"/>
      <c r="AW350" s="243" t="s">
        <v>370</v>
      </c>
      <c r="AX350" s="244"/>
      <c r="AY350" s="244"/>
      <c r="AZ350" s="244"/>
      <c r="BA350" s="244"/>
      <c r="BB350" s="244"/>
      <c r="BC350" s="244"/>
      <c r="BD350" s="245"/>
      <c r="BE350" s="245"/>
    </row>
    <row r="351" spans="1:57" ht="42" customHeight="1">
      <c r="A351" s="260">
        <v>3</v>
      </c>
      <c r="B351" s="135">
        <v>59</v>
      </c>
      <c r="C351" s="191" t="s">
        <v>380</v>
      </c>
      <c r="D351" s="277">
        <v>2</v>
      </c>
      <c r="E351" s="275" t="s">
        <v>301</v>
      </c>
      <c r="F351" s="219" t="s">
        <v>2</v>
      </c>
      <c r="G351" s="275">
        <v>3</v>
      </c>
      <c r="H351" s="276" t="s">
        <v>301</v>
      </c>
      <c r="I351" s="277">
        <v>3</v>
      </c>
      <c r="J351" s="275" t="s">
        <v>301</v>
      </c>
      <c r="K351" s="219" t="s">
        <v>2</v>
      </c>
      <c r="L351" s="275">
        <v>2</v>
      </c>
      <c r="M351" s="276" t="s">
        <v>301</v>
      </c>
      <c r="N351" s="271"/>
      <c r="O351" s="265"/>
      <c r="P351" s="211"/>
      <c r="Q351" s="265"/>
      <c r="R351" s="279"/>
      <c r="S351" s="272">
        <v>3</v>
      </c>
      <c r="T351" s="273"/>
      <c r="U351" s="212" t="s">
        <v>2</v>
      </c>
      <c r="V351" s="273">
        <v>2</v>
      </c>
      <c r="W351" s="274"/>
      <c r="X351" s="272" t="s">
        <v>301</v>
      </c>
      <c r="Y351" s="273"/>
      <c r="Z351" s="212" t="s">
        <v>2</v>
      </c>
      <c r="AA351" s="273" t="s">
        <v>301</v>
      </c>
      <c r="AB351" s="274"/>
      <c r="AC351" s="272" t="s">
        <v>301</v>
      </c>
      <c r="AD351" s="273"/>
      <c r="AE351" s="212" t="s">
        <v>2</v>
      </c>
      <c r="AF351" s="273" t="s">
        <v>301</v>
      </c>
      <c r="AG351" s="274"/>
      <c r="AH351" s="266">
        <v>5</v>
      </c>
      <c r="AI351" s="160" t="e">
        <v>#VALUE!</v>
      </c>
      <c r="AJ351" s="156" t="s">
        <v>2</v>
      </c>
      <c r="AK351" s="161" t="e">
        <v>#VALUE!</v>
      </c>
      <c r="AL351" s="268">
        <v>50</v>
      </c>
      <c r="AM351" s="5"/>
      <c r="AN351" s="14">
        <v>3</v>
      </c>
      <c r="AO351" s="12" t="s">
        <v>3</v>
      </c>
      <c r="AP351" s="12">
        <v>1</v>
      </c>
      <c r="AQ351" s="179"/>
      <c r="AR351" s="207">
        <v>3</v>
      </c>
      <c r="AS351" s="208" t="s">
        <v>3</v>
      </c>
      <c r="AT351" s="208">
        <v>5</v>
      </c>
      <c r="AU351" s="208" t="s">
        <v>380</v>
      </c>
      <c r="AV351" s="208"/>
      <c r="AW351" s="208" t="s">
        <v>370</v>
      </c>
      <c r="AX351" s="209"/>
      <c r="AY351" s="209"/>
      <c r="AZ351" s="209"/>
      <c r="BA351" s="209"/>
      <c r="BB351" s="209"/>
      <c r="BC351" s="209"/>
      <c r="BD351" s="235"/>
      <c r="BE351" s="235"/>
    </row>
    <row r="352" spans="1:57" ht="42" customHeight="1" thickBot="1">
      <c r="A352" s="261"/>
      <c r="B352" s="136"/>
      <c r="C352" s="192" t="s">
        <v>371</v>
      </c>
      <c r="D352" s="220" t="s">
        <v>301</v>
      </c>
      <c r="E352" s="221" t="s">
        <v>301</v>
      </c>
      <c r="F352" s="222" t="s">
        <v>301</v>
      </c>
      <c r="G352" s="222" t="s">
        <v>301</v>
      </c>
      <c r="H352" s="223" t="s">
        <v>301</v>
      </c>
      <c r="I352" s="220" t="s">
        <v>301</v>
      </c>
      <c r="J352" s="221" t="s">
        <v>301</v>
      </c>
      <c r="K352" s="222" t="s">
        <v>301</v>
      </c>
      <c r="L352" s="222" t="s">
        <v>301</v>
      </c>
      <c r="M352" s="223" t="s">
        <v>301</v>
      </c>
      <c r="N352" s="213"/>
      <c r="O352" s="213"/>
      <c r="P352" s="213"/>
      <c r="Q352" s="213"/>
      <c r="R352" s="213"/>
      <c r="S352" s="214"/>
      <c r="T352" s="215"/>
      <c r="U352" s="216"/>
      <c r="V352" s="216"/>
      <c r="W352" s="217"/>
      <c r="X352" s="214"/>
      <c r="Y352" s="215"/>
      <c r="Z352" s="216"/>
      <c r="AA352" s="216"/>
      <c r="AB352" s="218"/>
      <c r="AC352" s="214"/>
      <c r="AD352" s="215"/>
      <c r="AE352" s="216"/>
      <c r="AF352" s="216"/>
      <c r="AG352" s="218"/>
      <c r="AH352" s="267"/>
      <c r="AI352" s="157"/>
      <c r="AJ352" s="158"/>
      <c r="AK352" s="159"/>
      <c r="AL352" s="269"/>
      <c r="AN352" s="14">
        <v>4</v>
      </c>
      <c r="AO352" s="12" t="s">
        <v>3</v>
      </c>
      <c r="AP352" s="12">
        <v>5</v>
      </c>
      <c r="AQ352" s="179"/>
      <c r="AR352" s="246">
        <v>1</v>
      </c>
      <c r="AS352" s="247" t="s">
        <v>3</v>
      </c>
      <c r="AT352" s="247">
        <v>2</v>
      </c>
      <c r="AU352" s="247" t="s">
        <v>369</v>
      </c>
      <c r="AV352" s="247"/>
      <c r="AW352" s="247" t="s">
        <v>374</v>
      </c>
      <c r="AX352" s="259"/>
      <c r="AY352" s="259"/>
      <c r="AZ352" s="259"/>
      <c r="BA352" s="259"/>
      <c r="BB352" s="259"/>
      <c r="BC352" s="259"/>
      <c r="BD352" s="248">
        <v>3</v>
      </c>
      <c r="BE352" s="248">
        <v>0</v>
      </c>
    </row>
    <row r="353" spans="1:57" ht="42" customHeight="1" thickTop="1">
      <c r="A353" s="260">
        <v>4</v>
      </c>
      <c r="B353" s="135">
        <v>50</v>
      </c>
      <c r="C353" s="191" t="s">
        <v>377</v>
      </c>
      <c r="D353" s="277">
        <v>0</v>
      </c>
      <c r="E353" s="275" t="s">
        <v>301</v>
      </c>
      <c r="F353" s="219" t="s">
        <v>2</v>
      </c>
      <c r="G353" s="275">
        <v>3</v>
      </c>
      <c r="H353" s="276" t="s">
        <v>301</v>
      </c>
      <c r="I353" s="277">
        <v>3</v>
      </c>
      <c r="J353" s="275" t="s">
        <v>301</v>
      </c>
      <c r="K353" s="219" t="s">
        <v>2</v>
      </c>
      <c r="L353" s="275">
        <v>2</v>
      </c>
      <c r="M353" s="276" t="s">
        <v>301</v>
      </c>
      <c r="N353" s="277">
        <v>2</v>
      </c>
      <c r="O353" s="275" t="s">
        <v>301</v>
      </c>
      <c r="P353" s="219" t="s">
        <v>2</v>
      </c>
      <c r="Q353" s="275">
        <v>3</v>
      </c>
      <c r="R353" s="276" t="s">
        <v>301</v>
      </c>
      <c r="S353" s="271"/>
      <c r="T353" s="265"/>
      <c r="U353" s="224"/>
      <c r="V353" s="265"/>
      <c r="W353" s="279"/>
      <c r="X353" s="272" t="s">
        <v>301</v>
      </c>
      <c r="Y353" s="273"/>
      <c r="Z353" s="212" t="s">
        <v>2</v>
      </c>
      <c r="AA353" s="273" t="s">
        <v>301</v>
      </c>
      <c r="AB353" s="274"/>
      <c r="AC353" s="272" t="s">
        <v>301</v>
      </c>
      <c r="AD353" s="273"/>
      <c r="AE353" s="212" t="s">
        <v>2</v>
      </c>
      <c r="AF353" s="273" t="s">
        <v>301</v>
      </c>
      <c r="AG353" s="274"/>
      <c r="AH353" s="266">
        <v>4</v>
      </c>
      <c r="AI353" s="160" t="e">
        <v>#VALUE!</v>
      </c>
      <c r="AJ353" s="156" t="s">
        <v>2</v>
      </c>
      <c r="AK353" s="161" t="e">
        <v>#VALUE!</v>
      </c>
      <c r="AL353" s="268">
        <v>51</v>
      </c>
      <c r="AM353" s="5"/>
      <c r="AN353" s="14">
        <v>1</v>
      </c>
      <c r="AO353" s="12" t="s">
        <v>3</v>
      </c>
      <c r="AP353" s="12">
        <v>4</v>
      </c>
      <c r="AQ353" s="179"/>
      <c r="AR353" s="249">
        <v>2</v>
      </c>
      <c r="AS353" s="243" t="s">
        <v>3</v>
      </c>
      <c r="AT353" s="243">
        <v>6</v>
      </c>
      <c r="AU353" s="243" t="s">
        <v>374</v>
      </c>
      <c r="AV353" s="243"/>
      <c r="AW353" s="243" t="s">
        <v>370</v>
      </c>
      <c r="AX353" s="250"/>
      <c r="AY353" s="250"/>
      <c r="AZ353" s="250"/>
      <c r="BA353" s="250"/>
      <c r="BB353" s="250"/>
      <c r="BC353" s="250"/>
      <c r="BD353" s="245"/>
      <c r="BE353" s="245"/>
    </row>
    <row r="354" spans="1:57" ht="42" customHeight="1" thickBot="1">
      <c r="A354" s="261"/>
      <c r="B354" s="136"/>
      <c r="C354" s="192" t="s">
        <v>371</v>
      </c>
      <c r="D354" s="220" t="s">
        <v>301</v>
      </c>
      <c r="E354" s="221" t="s">
        <v>301</v>
      </c>
      <c r="F354" s="222" t="s">
        <v>301</v>
      </c>
      <c r="G354" s="222" t="s">
        <v>301</v>
      </c>
      <c r="H354" s="223" t="s">
        <v>301</v>
      </c>
      <c r="I354" s="220" t="s">
        <v>301</v>
      </c>
      <c r="J354" s="221" t="s">
        <v>301</v>
      </c>
      <c r="K354" s="222" t="s">
        <v>301</v>
      </c>
      <c r="L354" s="222" t="s">
        <v>301</v>
      </c>
      <c r="M354" s="223" t="s">
        <v>301</v>
      </c>
      <c r="N354" s="220" t="s">
        <v>301</v>
      </c>
      <c r="O354" s="221" t="s">
        <v>301</v>
      </c>
      <c r="P354" s="222" t="s">
        <v>301</v>
      </c>
      <c r="Q354" s="222" t="s">
        <v>301</v>
      </c>
      <c r="R354" s="223" t="s">
        <v>301</v>
      </c>
      <c r="S354" s="225"/>
      <c r="T354" s="226"/>
      <c r="U354" s="226"/>
      <c r="V354" s="226"/>
      <c r="W354" s="227"/>
      <c r="X354" s="214"/>
      <c r="Y354" s="215"/>
      <c r="Z354" s="216"/>
      <c r="AA354" s="216"/>
      <c r="AB354" s="218"/>
      <c r="AC354" s="214"/>
      <c r="AD354" s="215"/>
      <c r="AE354" s="216"/>
      <c r="AF354" s="216"/>
      <c r="AG354" s="218"/>
      <c r="AH354" s="267"/>
      <c r="AI354" s="157"/>
      <c r="AJ354" s="158"/>
      <c r="AK354" s="159"/>
      <c r="AL354" s="269"/>
      <c r="AN354" s="12">
        <v>2</v>
      </c>
      <c r="AO354" s="12" t="s">
        <v>3</v>
      </c>
      <c r="AP354" s="12">
        <v>3</v>
      </c>
      <c r="AQ354" s="179"/>
      <c r="AR354" s="237">
        <v>1</v>
      </c>
      <c r="AS354" s="238" t="s">
        <v>3</v>
      </c>
      <c r="AT354" s="238">
        <v>3</v>
      </c>
      <c r="AU354" s="238" t="s">
        <v>369</v>
      </c>
      <c r="AV354" s="238"/>
      <c r="AW354" s="238" t="s">
        <v>380</v>
      </c>
      <c r="AX354" s="278"/>
      <c r="AY354" s="278"/>
      <c r="AZ354" s="278"/>
      <c r="BA354" s="278"/>
      <c r="BB354" s="278"/>
      <c r="BC354" s="278"/>
      <c r="BD354" s="236">
        <v>3</v>
      </c>
      <c r="BE354" s="236">
        <v>2</v>
      </c>
    </row>
    <row r="355" spans="1:57" ht="42" customHeight="1" thickBot="1">
      <c r="A355" s="260">
        <v>5</v>
      </c>
      <c r="B355" s="135"/>
      <c r="C355" s="189" t="s">
        <v>370</v>
      </c>
      <c r="D355" s="277" t="s">
        <v>301</v>
      </c>
      <c r="E355" s="275" t="s">
        <v>301</v>
      </c>
      <c r="F355" s="219" t="s">
        <v>2</v>
      </c>
      <c r="G355" s="275" t="s">
        <v>301</v>
      </c>
      <c r="H355" s="276" t="s">
        <v>301</v>
      </c>
      <c r="I355" s="277" t="s">
        <v>301</v>
      </c>
      <c r="J355" s="275" t="s">
        <v>301</v>
      </c>
      <c r="K355" s="219" t="s">
        <v>2</v>
      </c>
      <c r="L355" s="275" t="s">
        <v>301</v>
      </c>
      <c r="M355" s="276" t="s">
        <v>301</v>
      </c>
      <c r="N355" s="277" t="s">
        <v>301</v>
      </c>
      <c r="O355" s="275" t="s">
        <v>301</v>
      </c>
      <c r="P355" s="219" t="s">
        <v>2</v>
      </c>
      <c r="Q355" s="275" t="s">
        <v>301</v>
      </c>
      <c r="R355" s="276" t="s">
        <v>301</v>
      </c>
      <c r="S355" s="277" t="s">
        <v>301</v>
      </c>
      <c r="T355" s="275" t="s">
        <v>301</v>
      </c>
      <c r="U355" s="219" t="s">
        <v>2</v>
      </c>
      <c r="V355" s="275" t="s">
        <v>301</v>
      </c>
      <c r="W355" s="276" t="s">
        <v>301</v>
      </c>
      <c r="X355" s="271"/>
      <c r="Y355" s="265"/>
      <c r="Z355" s="224"/>
      <c r="AA355" s="265"/>
      <c r="AB355" s="265"/>
      <c r="AC355" s="272" t="s">
        <v>301</v>
      </c>
      <c r="AD355" s="273"/>
      <c r="AE355" s="212" t="s">
        <v>2</v>
      </c>
      <c r="AF355" s="273" t="s">
        <v>301</v>
      </c>
      <c r="AG355" s="274"/>
      <c r="AH355" s="266" t="s">
        <v>301</v>
      </c>
      <c r="AI355" s="160" t="s">
        <v>301</v>
      </c>
      <c r="AJ355" s="156" t="s">
        <v>2</v>
      </c>
      <c r="AK355" s="161" t="s">
        <v>301</v>
      </c>
      <c r="AL355" s="268"/>
      <c r="AN355" s="12">
        <v>4</v>
      </c>
      <c r="AO355" s="12" t="s">
        <v>3</v>
      </c>
      <c r="AP355" s="12">
        <v>2</v>
      </c>
      <c r="AQ355" s="7"/>
      <c r="AR355" s="240">
        <v>4</v>
      </c>
      <c r="AS355" s="241" t="s">
        <v>3</v>
      </c>
      <c r="AT355" s="241">
        <v>5</v>
      </c>
      <c r="AU355" s="241" t="s">
        <v>377</v>
      </c>
      <c r="AV355" s="241"/>
      <c r="AW355" s="241" t="s">
        <v>370</v>
      </c>
      <c r="AX355" s="262"/>
      <c r="AY355" s="262"/>
      <c r="AZ355" s="262"/>
      <c r="BA355" s="262"/>
      <c r="BB355" s="262"/>
      <c r="BC355" s="252"/>
      <c r="BD355" s="242"/>
      <c r="BE355" s="242"/>
    </row>
    <row r="356" spans="1:57" ht="42" customHeight="1" thickBot="1" thickTop="1">
      <c r="A356" s="261"/>
      <c r="B356" s="136"/>
      <c r="C356" s="190" t="s">
        <v>376</v>
      </c>
      <c r="D356" s="220" t="s">
        <v>301</v>
      </c>
      <c r="E356" s="221" t="s">
        <v>301</v>
      </c>
      <c r="F356" s="222" t="s">
        <v>301</v>
      </c>
      <c r="G356" s="222" t="s">
        <v>301</v>
      </c>
      <c r="H356" s="223" t="s">
        <v>301</v>
      </c>
      <c r="I356" s="220" t="s">
        <v>301</v>
      </c>
      <c r="J356" s="221" t="s">
        <v>301</v>
      </c>
      <c r="K356" s="222" t="s">
        <v>301</v>
      </c>
      <c r="L356" s="222" t="s">
        <v>301</v>
      </c>
      <c r="M356" s="223" t="s">
        <v>301</v>
      </c>
      <c r="N356" s="220" t="s">
        <v>301</v>
      </c>
      <c r="O356" s="221" t="s">
        <v>301</v>
      </c>
      <c r="P356" s="222" t="s">
        <v>301</v>
      </c>
      <c r="Q356" s="222" t="s">
        <v>301</v>
      </c>
      <c r="R356" s="223" t="s">
        <v>301</v>
      </c>
      <c r="S356" s="220" t="s">
        <v>301</v>
      </c>
      <c r="T356" s="221" t="s">
        <v>301</v>
      </c>
      <c r="U356" s="222" t="s">
        <v>301</v>
      </c>
      <c r="V356" s="222" t="s">
        <v>301</v>
      </c>
      <c r="W356" s="223" t="s">
        <v>301</v>
      </c>
      <c r="X356" s="225"/>
      <c r="Y356" s="226"/>
      <c r="Z356" s="226"/>
      <c r="AA356" s="226"/>
      <c r="AB356" s="226"/>
      <c r="AC356" s="214"/>
      <c r="AD356" s="215"/>
      <c r="AE356" s="216"/>
      <c r="AF356" s="216"/>
      <c r="AG356" s="218"/>
      <c r="AH356" s="267"/>
      <c r="AI356" s="157"/>
      <c r="AJ356" s="158"/>
      <c r="AK356" s="159"/>
      <c r="AL356" s="269"/>
      <c r="AN356" s="12">
        <v>5</v>
      </c>
      <c r="AO356" s="12" t="s">
        <v>3</v>
      </c>
      <c r="AP356" s="12">
        <v>1</v>
      </c>
      <c r="AQ356" s="7"/>
      <c r="AR356" s="249">
        <v>5</v>
      </c>
      <c r="AS356" s="243" t="s">
        <v>3</v>
      </c>
      <c r="AT356" s="243">
        <v>6</v>
      </c>
      <c r="AU356" s="243" t="s">
        <v>370</v>
      </c>
      <c r="AV356" s="243"/>
      <c r="AW356" s="243" t="s">
        <v>370</v>
      </c>
      <c r="AX356" s="258"/>
      <c r="AY356" s="258"/>
      <c r="AZ356" s="258"/>
      <c r="BA356" s="258"/>
      <c r="BB356" s="258"/>
      <c r="BC356" s="258"/>
      <c r="BD356" s="245"/>
      <c r="BE356" s="245"/>
    </row>
    <row r="357" spans="1:57" ht="42" customHeight="1">
      <c r="A357" s="260">
        <v>6</v>
      </c>
      <c r="B357" s="135"/>
      <c r="C357" s="191" t="s">
        <v>370</v>
      </c>
      <c r="D357" s="277" t="s">
        <v>301</v>
      </c>
      <c r="E357" s="275" t="s">
        <v>301</v>
      </c>
      <c r="F357" s="219" t="s">
        <v>2</v>
      </c>
      <c r="G357" s="275" t="s">
        <v>301</v>
      </c>
      <c r="H357" s="276" t="s">
        <v>301</v>
      </c>
      <c r="I357" s="277" t="s">
        <v>301</v>
      </c>
      <c r="J357" s="275" t="s">
        <v>301</v>
      </c>
      <c r="K357" s="219" t="s">
        <v>2</v>
      </c>
      <c r="L357" s="275" t="s">
        <v>301</v>
      </c>
      <c r="M357" s="276" t="s">
        <v>301</v>
      </c>
      <c r="N357" s="277" t="s">
        <v>301</v>
      </c>
      <c r="O357" s="275" t="s">
        <v>301</v>
      </c>
      <c r="P357" s="219" t="s">
        <v>2</v>
      </c>
      <c r="Q357" s="275" t="s">
        <v>301</v>
      </c>
      <c r="R357" s="276" t="s">
        <v>301</v>
      </c>
      <c r="S357" s="277" t="s">
        <v>301</v>
      </c>
      <c r="T357" s="275" t="s">
        <v>301</v>
      </c>
      <c r="U357" s="219" t="s">
        <v>2</v>
      </c>
      <c r="V357" s="275" t="s">
        <v>301</v>
      </c>
      <c r="W357" s="276" t="s">
        <v>301</v>
      </c>
      <c r="X357" s="277" t="s">
        <v>301</v>
      </c>
      <c r="Y357" s="275" t="s">
        <v>301</v>
      </c>
      <c r="Z357" s="219" t="s">
        <v>2</v>
      </c>
      <c r="AA357" s="275" t="s">
        <v>301</v>
      </c>
      <c r="AB357" s="276" t="s">
        <v>301</v>
      </c>
      <c r="AC357" s="271"/>
      <c r="AD357" s="265"/>
      <c r="AE357" s="224"/>
      <c r="AF357" s="265"/>
      <c r="AG357" s="265"/>
      <c r="AH357" s="266" t="s">
        <v>301</v>
      </c>
      <c r="AI357" s="160" t="s">
        <v>301</v>
      </c>
      <c r="AJ357" s="156" t="s">
        <v>2</v>
      </c>
      <c r="AK357" s="161" t="s">
        <v>301</v>
      </c>
      <c r="AL357" s="268"/>
      <c r="AN357" s="12"/>
      <c r="AO357" s="12"/>
      <c r="AP357" s="12"/>
      <c r="AQ357" s="7"/>
      <c r="AR357" s="237">
        <v>1</v>
      </c>
      <c r="AS357" s="238" t="s">
        <v>3</v>
      </c>
      <c r="AT357" s="238">
        <v>4</v>
      </c>
      <c r="AU357" s="238" t="s">
        <v>369</v>
      </c>
      <c r="AV357" s="238"/>
      <c r="AW357" s="238" t="s">
        <v>377</v>
      </c>
      <c r="AX357" s="239"/>
      <c r="AY357" s="239"/>
      <c r="AZ357" s="239"/>
      <c r="BA357" s="239"/>
      <c r="BB357" s="239"/>
      <c r="BC357" s="239"/>
      <c r="BD357" s="236">
        <v>3</v>
      </c>
      <c r="BE357" s="236">
        <v>0</v>
      </c>
    </row>
    <row r="358" spans="1:57" ht="42" customHeight="1" thickBot="1">
      <c r="A358" s="261"/>
      <c r="B358" s="136"/>
      <c r="C358" s="192" t="s">
        <v>376</v>
      </c>
      <c r="D358" s="220" t="s">
        <v>301</v>
      </c>
      <c r="E358" s="221" t="s">
        <v>301</v>
      </c>
      <c r="F358" s="222" t="s">
        <v>301</v>
      </c>
      <c r="G358" s="222" t="s">
        <v>301</v>
      </c>
      <c r="H358" s="223" t="s">
        <v>301</v>
      </c>
      <c r="I358" s="220" t="s">
        <v>301</v>
      </c>
      <c r="J358" s="221" t="s">
        <v>301</v>
      </c>
      <c r="K358" s="222" t="s">
        <v>301</v>
      </c>
      <c r="L358" s="222" t="s">
        <v>301</v>
      </c>
      <c r="M358" s="223" t="s">
        <v>301</v>
      </c>
      <c r="N358" s="220" t="s">
        <v>301</v>
      </c>
      <c r="O358" s="221" t="s">
        <v>301</v>
      </c>
      <c r="P358" s="222" t="s">
        <v>301</v>
      </c>
      <c r="Q358" s="222" t="s">
        <v>301</v>
      </c>
      <c r="R358" s="223" t="s">
        <v>301</v>
      </c>
      <c r="S358" s="220" t="s">
        <v>301</v>
      </c>
      <c r="T358" s="221" t="s">
        <v>301</v>
      </c>
      <c r="U358" s="222" t="s">
        <v>301</v>
      </c>
      <c r="V358" s="222" t="s">
        <v>301</v>
      </c>
      <c r="W358" s="223" t="s">
        <v>301</v>
      </c>
      <c r="X358" s="220" t="s">
        <v>301</v>
      </c>
      <c r="Y358" s="221" t="s">
        <v>301</v>
      </c>
      <c r="Z358" s="222" t="s">
        <v>301</v>
      </c>
      <c r="AA358" s="222" t="s">
        <v>301</v>
      </c>
      <c r="AB358" s="223" t="s">
        <v>301</v>
      </c>
      <c r="AC358" s="225"/>
      <c r="AD358" s="226"/>
      <c r="AE358" s="226"/>
      <c r="AF358" s="226"/>
      <c r="AG358" s="226"/>
      <c r="AH358" s="267"/>
      <c r="AI358" s="157"/>
      <c r="AJ358" s="158"/>
      <c r="AK358" s="159"/>
      <c r="AL358" s="269"/>
      <c r="AN358" s="12"/>
      <c r="AO358" s="12"/>
      <c r="AP358" s="12"/>
      <c r="AQ358" s="7"/>
      <c r="AR358" s="240">
        <v>2</v>
      </c>
      <c r="AS358" s="241" t="s">
        <v>3</v>
      </c>
      <c r="AT358" s="241">
        <v>3</v>
      </c>
      <c r="AU358" s="241" t="s">
        <v>374</v>
      </c>
      <c r="AV358" s="241"/>
      <c r="AW358" s="241" t="s">
        <v>380</v>
      </c>
      <c r="AX358" s="251"/>
      <c r="AY358" s="251"/>
      <c r="AZ358" s="251"/>
      <c r="BA358" s="251"/>
      <c r="BB358" s="251"/>
      <c r="BC358" s="251"/>
      <c r="BD358" s="242">
        <v>2</v>
      </c>
      <c r="BE358" s="242">
        <v>3</v>
      </c>
    </row>
    <row r="359" spans="1:57" ht="42" customHeight="1" thickTop="1">
      <c r="A359" s="90"/>
      <c r="B359" s="91"/>
      <c r="C359" s="198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200"/>
      <c r="AI359" s="201"/>
      <c r="AJ359" s="201"/>
      <c r="AK359" s="201"/>
      <c r="AL359" s="202"/>
      <c r="AN359" s="12"/>
      <c r="AO359" s="12"/>
      <c r="AP359" s="12"/>
      <c r="AQ359" s="7"/>
      <c r="AR359" s="249">
        <v>3</v>
      </c>
      <c r="AS359" s="243" t="s">
        <v>3</v>
      </c>
      <c r="AT359" s="243">
        <v>6</v>
      </c>
      <c r="AU359" s="243" t="s">
        <v>380</v>
      </c>
      <c r="AV359" s="243"/>
      <c r="AW359" s="243" t="s">
        <v>370</v>
      </c>
      <c r="AX359" s="253"/>
      <c r="AY359" s="253"/>
      <c r="AZ359" s="253"/>
      <c r="BA359" s="253"/>
      <c r="BB359" s="253"/>
      <c r="BC359" s="253"/>
      <c r="BD359" s="245"/>
      <c r="BE359" s="245"/>
    </row>
    <row r="360" spans="1:57" ht="42" customHeight="1">
      <c r="A360" s="90"/>
      <c r="B360" s="91"/>
      <c r="C360" s="198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/>
      <c r="AF360" s="199"/>
      <c r="AG360" s="199"/>
      <c r="AH360" s="200"/>
      <c r="AI360" s="201"/>
      <c r="AJ360" s="201"/>
      <c r="AK360" s="201"/>
      <c r="AL360" s="202"/>
      <c r="AN360" s="12"/>
      <c r="AO360" s="12"/>
      <c r="AP360" s="12"/>
      <c r="AQ360" s="7"/>
      <c r="AR360" s="237">
        <v>2</v>
      </c>
      <c r="AS360" s="238" t="s">
        <v>3</v>
      </c>
      <c r="AT360" s="238">
        <v>4</v>
      </c>
      <c r="AU360" s="238" t="s">
        <v>374</v>
      </c>
      <c r="AV360" s="238"/>
      <c r="AW360" s="238" t="s">
        <v>377</v>
      </c>
      <c r="AX360" s="239"/>
      <c r="AY360" s="239"/>
      <c r="AZ360" s="239"/>
      <c r="BA360" s="239"/>
      <c r="BB360" s="239"/>
      <c r="BC360" s="239"/>
      <c r="BD360" s="236">
        <v>2</v>
      </c>
      <c r="BE360" s="236">
        <v>3</v>
      </c>
    </row>
    <row r="361" spans="1:57" ht="42" customHeight="1" thickBot="1">
      <c r="A361" s="90"/>
      <c r="B361" s="91"/>
      <c r="C361" s="198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200"/>
      <c r="AI361" s="201"/>
      <c r="AJ361" s="201"/>
      <c r="AK361" s="201"/>
      <c r="AL361" s="202"/>
      <c r="AN361" s="12"/>
      <c r="AO361" s="12"/>
      <c r="AP361" s="12"/>
      <c r="AQ361" s="7"/>
      <c r="AR361" s="240">
        <v>1</v>
      </c>
      <c r="AS361" s="241" t="s">
        <v>3</v>
      </c>
      <c r="AT361" s="241">
        <v>5</v>
      </c>
      <c r="AU361" s="241" t="s">
        <v>369</v>
      </c>
      <c r="AV361" s="241"/>
      <c r="AW361" s="241" t="s">
        <v>370</v>
      </c>
      <c r="AX361" s="251"/>
      <c r="AY361" s="251"/>
      <c r="AZ361" s="251"/>
      <c r="BA361" s="251"/>
      <c r="BB361" s="251"/>
      <c r="BC361" s="251"/>
      <c r="BD361" s="242"/>
      <c r="BE361" s="242"/>
    </row>
    <row r="362" spans="2:55" ht="42" customHeight="1" thickBot="1" thickTop="1">
      <c r="B362" s="290" t="s">
        <v>234</v>
      </c>
      <c r="C362" s="290"/>
      <c r="D362" s="3" t="s">
        <v>36</v>
      </c>
      <c r="N362" s="255" t="s">
        <v>209</v>
      </c>
      <c r="S362" s="256" t="s">
        <v>84</v>
      </c>
      <c r="AK362" s="79"/>
      <c r="AQ362" s="7"/>
      <c r="AR362" s="230"/>
      <c r="AS362" s="230"/>
      <c r="AT362" s="230"/>
      <c r="AX362" s="209"/>
      <c r="AY362" s="209"/>
      <c r="AZ362" s="209"/>
      <c r="BA362" s="209"/>
      <c r="BB362" s="209"/>
      <c r="BC362" s="209"/>
    </row>
    <row r="363" spans="1:57" ht="42" customHeight="1" thickBot="1">
      <c r="A363" s="80"/>
      <c r="B363" s="81" t="s">
        <v>65</v>
      </c>
      <c r="C363" s="82"/>
      <c r="D363" s="285">
        <v>1</v>
      </c>
      <c r="E363" s="286"/>
      <c r="F363" s="286"/>
      <c r="G363" s="286"/>
      <c r="H363" s="291"/>
      <c r="I363" s="285">
        <v>2</v>
      </c>
      <c r="J363" s="286"/>
      <c r="K363" s="286"/>
      <c r="L363" s="286"/>
      <c r="M363" s="291"/>
      <c r="N363" s="285">
        <v>3</v>
      </c>
      <c r="O363" s="286"/>
      <c r="P363" s="286"/>
      <c r="Q363" s="286"/>
      <c r="R363" s="291"/>
      <c r="S363" s="285">
        <v>4</v>
      </c>
      <c r="T363" s="286"/>
      <c r="U363" s="286"/>
      <c r="V363" s="286"/>
      <c r="W363" s="291"/>
      <c r="X363" s="285">
        <v>5</v>
      </c>
      <c r="Y363" s="286"/>
      <c r="Z363" s="286"/>
      <c r="AA363" s="286"/>
      <c r="AB363" s="286"/>
      <c r="AC363" s="285">
        <v>6</v>
      </c>
      <c r="AD363" s="286"/>
      <c r="AE363" s="286"/>
      <c r="AF363" s="286"/>
      <c r="AG363" s="286"/>
      <c r="AH363" s="197" t="s">
        <v>45</v>
      </c>
      <c r="AI363" s="287" t="s">
        <v>46</v>
      </c>
      <c r="AJ363" s="288"/>
      <c r="AK363" s="289"/>
      <c r="AL363" s="84" t="s">
        <v>47</v>
      </c>
      <c r="AN363" s="282" t="s">
        <v>1</v>
      </c>
      <c r="AO363" s="282"/>
      <c r="AP363" s="282"/>
      <c r="AQ363" s="234" t="s">
        <v>48</v>
      </c>
      <c r="AU363" s="283" t="s">
        <v>1</v>
      </c>
      <c r="AV363" s="283"/>
      <c r="AW363" s="283"/>
      <c r="AX363" s="284"/>
      <c r="AY363" s="284"/>
      <c r="AZ363" s="284"/>
      <c r="BA363" s="284"/>
      <c r="BB363" s="284"/>
      <c r="BC363" s="284"/>
      <c r="BD363" s="206" t="s">
        <v>167</v>
      </c>
      <c r="BE363" s="206" t="s">
        <v>167</v>
      </c>
    </row>
    <row r="364" spans="1:57" ht="42" customHeight="1">
      <c r="A364" s="260">
        <v>1</v>
      </c>
      <c r="B364" s="135">
        <v>57</v>
      </c>
      <c r="C364" s="189" t="s">
        <v>373</v>
      </c>
      <c r="D364" s="271"/>
      <c r="E364" s="265"/>
      <c r="F364" s="211"/>
      <c r="G364" s="265"/>
      <c r="H364" s="265"/>
      <c r="I364" s="272">
        <v>3</v>
      </c>
      <c r="J364" s="273"/>
      <c r="K364" s="212" t="s">
        <v>2</v>
      </c>
      <c r="L364" s="273">
        <v>1</v>
      </c>
      <c r="M364" s="274"/>
      <c r="N364" s="272">
        <v>0</v>
      </c>
      <c r="O364" s="273"/>
      <c r="P364" s="212" t="s">
        <v>2</v>
      </c>
      <c r="Q364" s="273">
        <v>3</v>
      </c>
      <c r="R364" s="274"/>
      <c r="S364" s="272">
        <v>0</v>
      </c>
      <c r="T364" s="273"/>
      <c r="U364" s="212" t="s">
        <v>2</v>
      </c>
      <c r="V364" s="273">
        <v>3</v>
      </c>
      <c r="W364" s="274"/>
      <c r="X364" s="272" t="s">
        <v>301</v>
      </c>
      <c r="Y364" s="273"/>
      <c r="Z364" s="212" t="s">
        <v>2</v>
      </c>
      <c r="AA364" s="273" t="s">
        <v>301</v>
      </c>
      <c r="AB364" s="274"/>
      <c r="AC364" s="272" t="s">
        <v>301</v>
      </c>
      <c r="AD364" s="273"/>
      <c r="AE364" s="212" t="s">
        <v>2</v>
      </c>
      <c r="AF364" s="273" t="s">
        <v>301</v>
      </c>
      <c r="AG364" s="274"/>
      <c r="AH364" s="266">
        <v>4</v>
      </c>
      <c r="AI364" s="160" t="e">
        <v>#VALUE!</v>
      </c>
      <c r="AJ364" s="156" t="s">
        <v>2</v>
      </c>
      <c r="AK364" s="161" t="e">
        <v>#VALUE!</v>
      </c>
      <c r="AL364" s="268">
        <v>55</v>
      </c>
      <c r="AN364" s="14">
        <v>2</v>
      </c>
      <c r="AO364" s="12" t="s">
        <v>3</v>
      </c>
      <c r="AP364" s="12">
        <v>5</v>
      </c>
      <c r="AQ364" s="179"/>
      <c r="AR364" s="207">
        <v>1</v>
      </c>
      <c r="AS364" s="208" t="s">
        <v>3</v>
      </c>
      <c r="AT364" s="208">
        <v>6</v>
      </c>
      <c r="AU364" s="208" t="s">
        <v>373</v>
      </c>
      <c r="AV364" s="208"/>
      <c r="AW364" s="208" t="s">
        <v>370</v>
      </c>
      <c r="AX364" s="281"/>
      <c r="AY364" s="281"/>
      <c r="AZ364" s="281"/>
      <c r="BA364" s="281"/>
      <c r="BB364" s="281"/>
      <c r="BC364" s="210"/>
      <c r="BD364" s="235"/>
      <c r="BE364" s="235"/>
    </row>
    <row r="365" spans="1:57" ht="42" customHeight="1" thickBot="1">
      <c r="A365" s="261"/>
      <c r="B365" s="136"/>
      <c r="C365" s="190" t="s">
        <v>371</v>
      </c>
      <c r="D365" s="213"/>
      <c r="E365" s="213"/>
      <c r="F365" s="213"/>
      <c r="G365" s="213"/>
      <c r="H365" s="213"/>
      <c r="I365" s="232"/>
      <c r="J365" s="233"/>
      <c r="K365" s="216"/>
      <c r="L365" s="216"/>
      <c r="M365" s="217"/>
      <c r="N365" s="214"/>
      <c r="O365" s="215"/>
      <c r="P365" s="216"/>
      <c r="Q365" s="216"/>
      <c r="R365" s="217"/>
      <c r="S365" s="214"/>
      <c r="T365" s="215"/>
      <c r="U365" s="216"/>
      <c r="V365" s="216"/>
      <c r="W365" s="217"/>
      <c r="X365" s="214"/>
      <c r="Y365" s="215"/>
      <c r="Z365" s="216"/>
      <c r="AA365" s="216"/>
      <c r="AB365" s="218"/>
      <c r="AC365" s="214"/>
      <c r="AD365" s="215"/>
      <c r="AE365" s="216"/>
      <c r="AF365" s="216"/>
      <c r="AG365" s="218"/>
      <c r="AH365" s="267"/>
      <c r="AI365" s="157"/>
      <c r="AJ365" s="158"/>
      <c r="AK365" s="159"/>
      <c r="AL365" s="269"/>
      <c r="AN365" s="14">
        <v>3</v>
      </c>
      <c r="AO365" s="12" t="s">
        <v>3</v>
      </c>
      <c r="AP365" s="12">
        <v>4</v>
      </c>
      <c r="AQ365" s="179"/>
      <c r="AR365" s="237">
        <v>2</v>
      </c>
      <c r="AS365" s="238" t="s">
        <v>3</v>
      </c>
      <c r="AT365" s="238">
        <v>5</v>
      </c>
      <c r="AU365" s="238" t="s">
        <v>372</v>
      </c>
      <c r="AV365" s="238"/>
      <c r="AW365" s="238" t="s">
        <v>370</v>
      </c>
      <c r="AX365" s="278"/>
      <c r="AY365" s="278"/>
      <c r="AZ365" s="278"/>
      <c r="BA365" s="278"/>
      <c r="BB365" s="278"/>
      <c r="BC365" s="278"/>
      <c r="BD365" s="236"/>
      <c r="BE365" s="236"/>
    </row>
    <row r="366" spans="1:57" ht="42" customHeight="1" thickBot="1">
      <c r="A366" s="260">
        <v>2</v>
      </c>
      <c r="B366" s="135">
        <v>53</v>
      </c>
      <c r="C366" s="191" t="s">
        <v>372</v>
      </c>
      <c r="D366" s="277">
        <v>1</v>
      </c>
      <c r="E366" s="275" t="s">
        <v>301</v>
      </c>
      <c r="F366" s="219" t="s">
        <v>2</v>
      </c>
      <c r="G366" s="275">
        <v>3</v>
      </c>
      <c r="H366" s="276" t="s">
        <v>301</v>
      </c>
      <c r="I366" s="271"/>
      <c r="J366" s="265"/>
      <c r="K366" s="211"/>
      <c r="L366" s="265"/>
      <c r="M366" s="279"/>
      <c r="N366" s="272">
        <v>1</v>
      </c>
      <c r="O366" s="273"/>
      <c r="P366" s="212" t="s">
        <v>2</v>
      </c>
      <c r="Q366" s="273">
        <v>3</v>
      </c>
      <c r="R366" s="274"/>
      <c r="S366" s="272">
        <v>0</v>
      </c>
      <c r="T366" s="273"/>
      <c r="U366" s="212" t="s">
        <v>2</v>
      </c>
      <c r="V366" s="273">
        <v>3</v>
      </c>
      <c r="W366" s="274"/>
      <c r="X366" s="272" t="s">
        <v>301</v>
      </c>
      <c r="Y366" s="273"/>
      <c r="Z366" s="212" t="s">
        <v>2</v>
      </c>
      <c r="AA366" s="273" t="s">
        <v>301</v>
      </c>
      <c r="AB366" s="274"/>
      <c r="AC366" s="272" t="s">
        <v>301</v>
      </c>
      <c r="AD366" s="273"/>
      <c r="AE366" s="212" t="s">
        <v>2</v>
      </c>
      <c r="AF366" s="273" t="s">
        <v>301</v>
      </c>
      <c r="AG366" s="274"/>
      <c r="AH366" s="266">
        <v>3</v>
      </c>
      <c r="AI366" s="160" t="e">
        <v>#VALUE!</v>
      </c>
      <c r="AJ366" s="156" t="s">
        <v>2</v>
      </c>
      <c r="AK366" s="161" t="e">
        <v>#VALUE!</v>
      </c>
      <c r="AL366" s="268">
        <v>56</v>
      </c>
      <c r="AM366" s="5"/>
      <c r="AN366" s="14">
        <v>5</v>
      </c>
      <c r="AO366" s="12" t="s">
        <v>3</v>
      </c>
      <c r="AP366" s="12">
        <v>3</v>
      </c>
      <c r="AQ366" s="179"/>
      <c r="AR366" s="240">
        <v>3</v>
      </c>
      <c r="AS366" s="241" t="s">
        <v>3</v>
      </c>
      <c r="AT366" s="241">
        <v>4</v>
      </c>
      <c r="AU366" s="241" t="s">
        <v>379</v>
      </c>
      <c r="AV366" s="241"/>
      <c r="AW366" s="241" t="s">
        <v>378</v>
      </c>
      <c r="AX366" s="280"/>
      <c r="AY366" s="280"/>
      <c r="AZ366" s="280"/>
      <c r="BA366" s="280"/>
      <c r="BB366" s="280"/>
      <c r="BC366" s="280"/>
      <c r="BD366" s="242">
        <v>3</v>
      </c>
      <c r="BE366" s="242">
        <v>1</v>
      </c>
    </row>
    <row r="367" spans="1:57" ht="42" customHeight="1" thickBot="1" thickTop="1">
      <c r="A367" s="261"/>
      <c r="B367" s="136"/>
      <c r="C367" s="192" t="s">
        <v>375</v>
      </c>
      <c r="D367" s="220" t="s">
        <v>301</v>
      </c>
      <c r="E367" s="221" t="s">
        <v>301</v>
      </c>
      <c r="F367" s="222" t="s">
        <v>301</v>
      </c>
      <c r="G367" s="222" t="s">
        <v>301</v>
      </c>
      <c r="H367" s="223" t="s">
        <v>301</v>
      </c>
      <c r="I367" s="213"/>
      <c r="J367" s="213"/>
      <c r="K367" s="213"/>
      <c r="L367" s="213"/>
      <c r="M367" s="213"/>
      <c r="N367" s="214"/>
      <c r="O367" s="215"/>
      <c r="P367" s="216"/>
      <c r="Q367" s="216"/>
      <c r="R367" s="217"/>
      <c r="S367" s="214"/>
      <c r="T367" s="215"/>
      <c r="U367" s="216"/>
      <c r="V367" s="216"/>
      <c r="W367" s="217"/>
      <c r="X367" s="214"/>
      <c r="Y367" s="215"/>
      <c r="Z367" s="216"/>
      <c r="AA367" s="216"/>
      <c r="AB367" s="218"/>
      <c r="AC367" s="214"/>
      <c r="AD367" s="215"/>
      <c r="AE367" s="216"/>
      <c r="AF367" s="216"/>
      <c r="AG367" s="218"/>
      <c r="AH367" s="267"/>
      <c r="AI367" s="157"/>
      <c r="AJ367" s="158"/>
      <c r="AK367" s="159"/>
      <c r="AL367" s="269"/>
      <c r="AN367" s="14">
        <v>1</v>
      </c>
      <c r="AO367" s="12" t="s">
        <v>3</v>
      </c>
      <c r="AP367" s="12">
        <v>2</v>
      </c>
      <c r="AQ367" s="179"/>
      <c r="AR367" s="249">
        <v>4</v>
      </c>
      <c r="AS367" s="243" t="s">
        <v>3</v>
      </c>
      <c r="AT367" s="243">
        <v>6</v>
      </c>
      <c r="AU367" s="243" t="s">
        <v>378</v>
      </c>
      <c r="AV367" s="243"/>
      <c r="AW367" s="243" t="s">
        <v>370</v>
      </c>
      <c r="AX367" s="244"/>
      <c r="AY367" s="244"/>
      <c r="AZ367" s="244"/>
      <c r="BA367" s="244"/>
      <c r="BB367" s="244"/>
      <c r="BC367" s="244"/>
      <c r="BD367" s="245"/>
      <c r="BE367" s="245"/>
    </row>
    <row r="368" spans="1:57" ht="42" customHeight="1">
      <c r="A368" s="260">
        <v>3</v>
      </c>
      <c r="B368" s="135">
        <v>51</v>
      </c>
      <c r="C368" s="191" t="s">
        <v>379</v>
      </c>
      <c r="D368" s="277">
        <v>3</v>
      </c>
      <c r="E368" s="275" t="s">
        <v>301</v>
      </c>
      <c r="F368" s="219" t="s">
        <v>2</v>
      </c>
      <c r="G368" s="275">
        <v>0</v>
      </c>
      <c r="H368" s="276" t="s">
        <v>301</v>
      </c>
      <c r="I368" s="277">
        <v>3</v>
      </c>
      <c r="J368" s="275" t="s">
        <v>301</v>
      </c>
      <c r="K368" s="219" t="s">
        <v>2</v>
      </c>
      <c r="L368" s="275">
        <v>1</v>
      </c>
      <c r="M368" s="276" t="s">
        <v>301</v>
      </c>
      <c r="N368" s="271"/>
      <c r="O368" s="265"/>
      <c r="P368" s="211"/>
      <c r="Q368" s="265"/>
      <c r="R368" s="279"/>
      <c r="S368" s="272">
        <v>3</v>
      </c>
      <c r="T368" s="273"/>
      <c r="U368" s="212" t="s">
        <v>2</v>
      </c>
      <c r="V368" s="273">
        <v>1</v>
      </c>
      <c r="W368" s="274"/>
      <c r="X368" s="272" t="s">
        <v>301</v>
      </c>
      <c r="Y368" s="273"/>
      <c r="Z368" s="212" t="s">
        <v>2</v>
      </c>
      <c r="AA368" s="273" t="s">
        <v>301</v>
      </c>
      <c r="AB368" s="274"/>
      <c r="AC368" s="272" t="s">
        <v>301</v>
      </c>
      <c r="AD368" s="273"/>
      <c r="AE368" s="212" t="s">
        <v>2</v>
      </c>
      <c r="AF368" s="273" t="s">
        <v>301</v>
      </c>
      <c r="AG368" s="274"/>
      <c r="AH368" s="266">
        <v>6</v>
      </c>
      <c r="AI368" s="160" t="e">
        <v>#VALUE!</v>
      </c>
      <c r="AJ368" s="156" t="s">
        <v>2</v>
      </c>
      <c r="AK368" s="161" t="e">
        <v>#VALUE!</v>
      </c>
      <c r="AL368" s="268">
        <v>53</v>
      </c>
      <c r="AM368" s="5"/>
      <c r="AN368" s="14">
        <v>3</v>
      </c>
      <c r="AO368" s="12" t="s">
        <v>3</v>
      </c>
      <c r="AP368" s="12">
        <v>1</v>
      </c>
      <c r="AQ368" s="179"/>
      <c r="AR368" s="207">
        <v>3</v>
      </c>
      <c r="AS368" s="208" t="s">
        <v>3</v>
      </c>
      <c r="AT368" s="208">
        <v>5</v>
      </c>
      <c r="AU368" s="208" t="s">
        <v>379</v>
      </c>
      <c r="AV368" s="208"/>
      <c r="AW368" s="208" t="s">
        <v>370</v>
      </c>
      <c r="AX368" s="209"/>
      <c r="AY368" s="209"/>
      <c r="AZ368" s="209"/>
      <c r="BA368" s="209"/>
      <c r="BB368" s="209"/>
      <c r="BC368" s="209"/>
      <c r="BD368" s="235"/>
      <c r="BE368" s="235"/>
    </row>
    <row r="369" spans="1:57" ht="42" customHeight="1" thickBot="1">
      <c r="A369" s="261"/>
      <c r="B369" s="136"/>
      <c r="C369" s="192" t="s">
        <v>375</v>
      </c>
      <c r="D369" s="220" t="s">
        <v>301</v>
      </c>
      <c r="E369" s="221" t="s">
        <v>301</v>
      </c>
      <c r="F369" s="222" t="s">
        <v>301</v>
      </c>
      <c r="G369" s="222" t="s">
        <v>301</v>
      </c>
      <c r="H369" s="223" t="s">
        <v>301</v>
      </c>
      <c r="I369" s="220" t="s">
        <v>301</v>
      </c>
      <c r="J369" s="221" t="s">
        <v>301</v>
      </c>
      <c r="K369" s="222" t="s">
        <v>301</v>
      </c>
      <c r="L369" s="222" t="s">
        <v>301</v>
      </c>
      <c r="M369" s="223" t="s">
        <v>301</v>
      </c>
      <c r="N369" s="213"/>
      <c r="O369" s="213"/>
      <c r="P369" s="213"/>
      <c r="Q369" s="213"/>
      <c r="R369" s="213"/>
      <c r="S369" s="214"/>
      <c r="T369" s="215"/>
      <c r="U369" s="216"/>
      <c r="V369" s="216"/>
      <c r="W369" s="217"/>
      <c r="X369" s="214"/>
      <c r="Y369" s="215"/>
      <c r="Z369" s="216"/>
      <c r="AA369" s="216"/>
      <c r="AB369" s="218"/>
      <c r="AC369" s="214"/>
      <c r="AD369" s="215"/>
      <c r="AE369" s="216"/>
      <c r="AF369" s="216"/>
      <c r="AG369" s="218"/>
      <c r="AH369" s="267"/>
      <c r="AI369" s="157"/>
      <c r="AJ369" s="158"/>
      <c r="AK369" s="159"/>
      <c r="AL369" s="269"/>
      <c r="AN369" s="14">
        <v>4</v>
      </c>
      <c r="AO369" s="12" t="s">
        <v>3</v>
      </c>
      <c r="AP369" s="12">
        <v>5</v>
      </c>
      <c r="AQ369" s="179"/>
      <c r="AR369" s="246">
        <v>1</v>
      </c>
      <c r="AS369" s="247" t="s">
        <v>3</v>
      </c>
      <c r="AT369" s="247">
        <v>2</v>
      </c>
      <c r="AU369" s="247" t="s">
        <v>373</v>
      </c>
      <c r="AV369" s="247"/>
      <c r="AW369" s="247" t="s">
        <v>372</v>
      </c>
      <c r="AX369" s="259"/>
      <c r="AY369" s="259"/>
      <c r="AZ369" s="259"/>
      <c r="BA369" s="259"/>
      <c r="BB369" s="259"/>
      <c r="BC369" s="259"/>
      <c r="BD369" s="248">
        <v>3</v>
      </c>
      <c r="BE369" s="248">
        <v>1</v>
      </c>
    </row>
    <row r="370" spans="1:57" ht="42" customHeight="1" thickTop="1">
      <c r="A370" s="260">
        <v>4</v>
      </c>
      <c r="B370" s="135">
        <v>58</v>
      </c>
      <c r="C370" s="191" t="s">
        <v>378</v>
      </c>
      <c r="D370" s="277">
        <v>3</v>
      </c>
      <c r="E370" s="275" t="s">
        <v>301</v>
      </c>
      <c r="F370" s="219" t="s">
        <v>2</v>
      </c>
      <c r="G370" s="275">
        <v>0</v>
      </c>
      <c r="H370" s="276" t="s">
        <v>301</v>
      </c>
      <c r="I370" s="277">
        <v>3</v>
      </c>
      <c r="J370" s="275" t="s">
        <v>301</v>
      </c>
      <c r="K370" s="219" t="s">
        <v>2</v>
      </c>
      <c r="L370" s="275">
        <v>0</v>
      </c>
      <c r="M370" s="276" t="s">
        <v>301</v>
      </c>
      <c r="N370" s="277">
        <v>1</v>
      </c>
      <c r="O370" s="275" t="s">
        <v>301</v>
      </c>
      <c r="P370" s="219" t="s">
        <v>2</v>
      </c>
      <c r="Q370" s="275">
        <v>3</v>
      </c>
      <c r="R370" s="276" t="s">
        <v>301</v>
      </c>
      <c r="S370" s="271"/>
      <c r="T370" s="265"/>
      <c r="U370" s="224"/>
      <c r="V370" s="265"/>
      <c r="W370" s="279"/>
      <c r="X370" s="272" t="s">
        <v>301</v>
      </c>
      <c r="Y370" s="273"/>
      <c r="Z370" s="212" t="s">
        <v>2</v>
      </c>
      <c r="AA370" s="273" t="s">
        <v>301</v>
      </c>
      <c r="AB370" s="274"/>
      <c r="AC370" s="272" t="s">
        <v>301</v>
      </c>
      <c r="AD370" s="273"/>
      <c r="AE370" s="212" t="s">
        <v>2</v>
      </c>
      <c r="AF370" s="273" t="s">
        <v>301</v>
      </c>
      <c r="AG370" s="274"/>
      <c r="AH370" s="266">
        <v>5</v>
      </c>
      <c r="AI370" s="160" t="e">
        <v>#VALUE!</v>
      </c>
      <c r="AJ370" s="156" t="s">
        <v>2</v>
      </c>
      <c r="AK370" s="161" t="e">
        <v>#VALUE!</v>
      </c>
      <c r="AL370" s="268">
        <v>54</v>
      </c>
      <c r="AM370" s="5"/>
      <c r="AN370" s="14">
        <v>1</v>
      </c>
      <c r="AO370" s="12" t="s">
        <v>3</v>
      </c>
      <c r="AP370" s="12">
        <v>4</v>
      </c>
      <c r="AQ370" s="179"/>
      <c r="AR370" s="249">
        <v>2</v>
      </c>
      <c r="AS370" s="243" t="s">
        <v>3</v>
      </c>
      <c r="AT370" s="243">
        <v>6</v>
      </c>
      <c r="AU370" s="243" t="s">
        <v>372</v>
      </c>
      <c r="AV370" s="243"/>
      <c r="AW370" s="243" t="s">
        <v>370</v>
      </c>
      <c r="AX370" s="250"/>
      <c r="AY370" s="250"/>
      <c r="AZ370" s="250"/>
      <c r="BA370" s="250"/>
      <c r="BB370" s="250"/>
      <c r="BC370" s="250"/>
      <c r="BD370" s="245"/>
      <c r="BE370" s="245"/>
    </row>
    <row r="371" spans="1:57" ht="42" customHeight="1" thickBot="1">
      <c r="A371" s="261"/>
      <c r="B371" s="136"/>
      <c r="C371" s="192" t="s">
        <v>371</v>
      </c>
      <c r="D371" s="220" t="s">
        <v>301</v>
      </c>
      <c r="E371" s="221" t="s">
        <v>301</v>
      </c>
      <c r="F371" s="222" t="s">
        <v>301</v>
      </c>
      <c r="G371" s="222" t="s">
        <v>301</v>
      </c>
      <c r="H371" s="223" t="s">
        <v>301</v>
      </c>
      <c r="I371" s="220" t="s">
        <v>301</v>
      </c>
      <c r="J371" s="221" t="s">
        <v>301</v>
      </c>
      <c r="K371" s="222" t="s">
        <v>301</v>
      </c>
      <c r="L371" s="222" t="s">
        <v>301</v>
      </c>
      <c r="M371" s="223" t="s">
        <v>301</v>
      </c>
      <c r="N371" s="220" t="s">
        <v>301</v>
      </c>
      <c r="O371" s="221" t="s">
        <v>301</v>
      </c>
      <c r="P371" s="222" t="s">
        <v>301</v>
      </c>
      <c r="Q371" s="222" t="s">
        <v>301</v>
      </c>
      <c r="R371" s="223" t="s">
        <v>301</v>
      </c>
      <c r="S371" s="225"/>
      <c r="T371" s="226"/>
      <c r="U371" s="226"/>
      <c r="V371" s="226"/>
      <c r="W371" s="227"/>
      <c r="X371" s="214"/>
      <c r="Y371" s="215"/>
      <c r="Z371" s="216"/>
      <c r="AA371" s="216"/>
      <c r="AB371" s="218"/>
      <c r="AC371" s="214"/>
      <c r="AD371" s="215"/>
      <c r="AE371" s="216"/>
      <c r="AF371" s="216"/>
      <c r="AG371" s="218"/>
      <c r="AH371" s="267"/>
      <c r="AI371" s="157"/>
      <c r="AJ371" s="158"/>
      <c r="AK371" s="159"/>
      <c r="AL371" s="269"/>
      <c r="AN371" s="12">
        <v>2</v>
      </c>
      <c r="AO371" s="12" t="s">
        <v>3</v>
      </c>
      <c r="AP371" s="12">
        <v>3</v>
      </c>
      <c r="AQ371" s="179"/>
      <c r="AR371" s="237">
        <v>1</v>
      </c>
      <c r="AS371" s="238" t="s">
        <v>3</v>
      </c>
      <c r="AT371" s="238">
        <v>3</v>
      </c>
      <c r="AU371" s="238" t="s">
        <v>373</v>
      </c>
      <c r="AV371" s="238"/>
      <c r="AW371" s="238" t="s">
        <v>379</v>
      </c>
      <c r="AX371" s="278"/>
      <c r="AY371" s="278"/>
      <c r="AZ371" s="278"/>
      <c r="BA371" s="278"/>
      <c r="BB371" s="278"/>
      <c r="BC371" s="278"/>
      <c r="BD371" s="236">
        <v>0</v>
      </c>
      <c r="BE371" s="236">
        <v>3</v>
      </c>
    </row>
    <row r="372" spans="1:57" ht="42" customHeight="1" thickBot="1">
      <c r="A372" s="260">
        <v>5</v>
      </c>
      <c r="B372" s="135"/>
      <c r="C372" s="189" t="s">
        <v>370</v>
      </c>
      <c r="D372" s="277" t="s">
        <v>301</v>
      </c>
      <c r="E372" s="275" t="s">
        <v>301</v>
      </c>
      <c r="F372" s="219" t="s">
        <v>2</v>
      </c>
      <c r="G372" s="275" t="s">
        <v>301</v>
      </c>
      <c r="H372" s="276" t="s">
        <v>301</v>
      </c>
      <c r="I372" s="277" t="s">
        <v>301</v>
      </c>
      <c r="J372" s="275" t="s">
        <v>301</v>
      </c>
      <c r="K372" s="219" t="s">
        <v>2</v>
      </c>
      <c r="L372" s="275" t="s">
        <v>301</v>
      </c>
      <c r="M372" s="276" t="s">
        <v>301</v>
      </c>
      <c r="N372" s="277" t="s">
        <v>301</v>
      </c>
      <c r="O372" s="275" t="s">
        <v>301</v>
      </c>
      <c r="P372" s="219" t="s">
        <v>2</v>
      </c>
      <c r="Q372" s="275" t="s">
        <v>301</v>
      </c>
      <c r="R372" s="276" t="s">
        <v>301</v>
      </c>
      <c r="S372" s="277" t="s">
        <v>301</v>
      </c>
      <c r="T372" s="275" t="s">
        <v>301</v>
      </c>
      <c r="U372" s="219" t="s">
        <v>2</v>
      </c>
      <c r="V372" s="275" t="s">
        <v>301</v>
      </c>
      <c r="W372" s="276" t="s">
        <v>301</v>
      </c>
      <c r="X372" s="271"/>
      <c r="Y372" s="265"/>
      <c r="Z372" s="224"/>
      <c r="AA372" s="265"/>
      <c r="AB372" s="265"/>
      <c r="AC372" s="272" t="s">
        <v>301</v>
      </c>
      <c r="AD372" s="273"/>
      <c r="AE372" s="212" t="s">
        <v>2</v>
      </c>
      <c r="AF372" s="273" t="s">
        <v>301</v>
      </c>
      <c r="AG372" s="274"/>
      <c r="AH372" s="266" t="s">
        <v>301</v>
      </c>
      <c r="AI372" s="160" t="s">
        <v>301</v>
      </c>
      <c r="AJ372" s="156" t="s">
        <v>2</v>
      </c>
      <c r="AK372" s="161" t="s">
        <v>301</v>
      </c>
      <c r="AL372" s="268"/>
      <c r="AN372" s="12">
        <v>4</v>
      </c>
      <c r="AO372" s="12" t="s">
        <v>3</v>
      </c>
      <c r="AP372" s="12">
        <v>2</v>
      </c>
      <c r="AQ372" s="7"/>
      <c r="AR372" s="240">
        <v>4</v>
      </c>
      <c r="AS372" s="241" t="s">
        <v>3</v>
      </c>
      <c r="AT372" s="241">
        <v>5</v>
      </c>
      <c r="AU372" s="241" t="s">
        <v>378</v>
      </c>
      <c r="AV372" s="241"/>
      <c r="AW372" s="241" t="s">
        <v>370</v>
      </c>
      <c r="AX372" s="262"/>
      <c r="AY372" s="262"/>
      <c r="AZ372" s="262"/>
      <c r="BA372" s="262"/>
      <c r="BB372" s="262"/>
      <c r="BC372" s="252"/>
      <c r="BD372" s="242"/>
      <c r="BE372" s="242"/>
    </row>
    <row r="373" spans="1:57" ht="42" customHeight="1" thickBot="1" thickTop="1">
      <c r="A373" s="261"/>
      <c r="B373" s="136"/>
      <c r="C373" s="190" t="s">
        <v>376</v>
      </c>
      <c r="D373" s="220" t="s">
        <v>301</v>
      </c>
      <c r="E373" s="221" t="s">
        <v>301</v>
      </c>
      <c r="F373" s="222" t="s">
        <v>301</v>
      </c>
      <c r="G373" s="222" t="s">
        <v>301</v>
      </c>
      <c r="H373" s="223" t="s">
        <v>301</v>
      </c>
      <c r="I373" s="220" t="s">
        <v>301</v>
      </c>
      <c r="J373" s="221" t="s">
        <v>301</v>
      </c>
      <c r="K373" s="222" t="s">
        <v>301</v>
      </c>
      <c r="L373" s="222" t="s">
        <v>301</v>
      </c>
      <c r="M373" s="223" t="s">
        <v>301</v>
      </c>
      <c r="N373" s="220" t="s">
        <v>301</v>
      </c>
      <c r="O373" s="221" t="s">
        <v>301</v>
      </c>
      <c r="P373" s="222" t="s">
        <v>301</v>
      </c>
      <c r="Q373" s="222" t="s">
        <v>301</v>
      </c>
      <c r="R373" s="223" t="s">
        <v>301</v>
      </c>
      <c r="S373" s="220" t="s">
        <v>301</v>
      </c>
      <c r="T373" s="221" t="s">
        <v>301</v>
      </c>
      <c r="U373" s="222" t="s">
        <v>301</v>
      </c>
      <c r="V373" s="222" t="s">
        <v>301</v>
      </c>
      <c r="W373" s="223" t="s">
        <v>301</v>
      </c>
      <c r="X373" s="225"/>
      <c r="Y373" s="226"/>
      <c r="Z373" s="226"/>
      <c r="AA373" s="226"/>
      <c r="AB373" s="226"/>
      <c r="AC373" s="214"/>
      <c r="AD373" s="215"/>
      <c r="AE373" s="216"/>
      <c r="AF373" s="216"/>
      <c r="AG373" s="218"/>
      <c r="AH373" s="267"/>
      <c r="AI373" s="157"/>
      <c r="AJ373" s="158"/>
      <c r="AK373" s="159"/>
      <c r="AL373" s="269"/>
      <c r="AN373" s="12">
        <v>5</v>
      </c>
      <c r="AO373" s="12" t="s">
        <v>3</v>
      </c>
      <c r="AP373" s="12">
        <v>1</v>
      </c>
      <c r="AQ373" s="7"/>
      <c r="AR373" s="249">
        <v>5</v>
      </c>
      <c r="AS373" s="243" t="s">
        <v>3</v>
      </c>
      <c r="AT373" s="243">
        <v>6</v>
      </c>
      <c r="AU373" s="243" t="s">
        <v>370</v>
      </c>
      <c r="AV373" s="243"/>
      <c r="AW373" s="243" t="s">
        <v>370</v>
      </c>
      <c r="AX373" s="258"/>
      <c r="AY373" s="258"/>
      <c r="AZ373" s="258"/>
      <c r="BA373" s="258"/>
      <c r="BB373" s="258"/>
      <c r="BC373" s="258"/>
      <c r="BD373" s="245"/>
      <c r="BE373" s="245"/>
    </row>
    <row r="374" spans="1:57" ht="42" customHeight="1">
      <c r="A374" s="260">
        <v>6</v>
      </c>
      <c r="B374" s="135"/>
      <c r="C374" s="191" t="s">
        <v>370</v>
      </c>
      <c r="D374" s="277" t="s">
        <v>301</v>
      </c>
      <c r="E374" s="275" t="s">
        <v>301</v>
      </c>
      <c r="F374" s="219" t="s">
        <v>2</v>
      </c>
      <c r="G374" s="275" t="s">
        <v>301</v>
      </c>
      <c r="H374" s="276" t="s">
        <v>301</v>
      </c>
      <c r="I374" s="277" t="s">
        <v>301</v>
      </c>
      <c r="J374" s="275" t="s">
        <v>301</v>
      </c>
      <c r="K374" s="219" t="s">
        <v>2</v>
      </c>
      <c r="L374" s="275" t="s">
        <v>301</v>
      </c>
      <c r="M374" s="276" t="s">
        <v>301</v>
      </c>
      <c r="N374" s="277" t="s">
        <v>301</v>
      </c>
      <c r="O374" s="275" t="s">
        <v>301</v>
      </c>
      <c r="P374" s="219" t="s">
        <v>2</v>
      </c>
      <c r="Q374" s="275" t="s">
        <v>301</v>
      </c>
      <c r="R374" s="276" t="s">
        <v>301</v>
      </c>
      <c r="S374" s="277" t="s">
        <v>301</v>
      </c>
      <c r="T374" s="275" t="s">
        <v>301</v>
      </c>
      <c r="U374" s="219" t="s">
        <v>2</v>
      </c>
      <c r="V374" s="275" t="s">
        <v>301</v>
      </c>
      <c r="W374" s="276" t="s">
        <v>301</v>
      </c>
      <c r="X374" s="277" t="s">
        <v>301</v>
      </c>
      <c r="Y374" s="275" t="s">
        <v>301</v>
      </c>
      <c r="Z374" s="219" t="s">
        <v>2</v>
      </c>
      <c r="AA374" s="275" t="s">
        <v>301</v>
      </c>
      <c r="AB374" s="276" t="s">
        <v>301</v>
      </c>
      <c r="AC374" s="271"/>
      <c r="AD374" s="265"/>
      <c r="AE374" s="224"/>
      <c r="AF374" s="265"/>
      <c r="AG374" s="265"/>
      <c r="AH374" s="266" t="s">
        <v>301</v>
      </c>
      <c r="AI374" s="160" t="s">
        <v>301</v>
      </c>
      <c r="AJ374" s="156" t="s">
        <v>2</v>
      </c>
      <c r="AK374" s="161" t="s">
        <v>301</v>
      </c>
      <c r="AL374" s="268"/>
      <c r="AN374" s="12"/>
      <c r="AO374" s="12"/>
      <c r="AP374" s="12"/>
      <c r="AQ374" s="7"/>
      <c r="AR374" s="237">
        <v>1</v>
      </c>
      <c r="AS374" s="238" t="s">
        <v>3</v>
      </c>
      <c r="AT374" s="238">
        <v>4</v>
      </c>
      <c r="AU374" s="238" t="s">
        <v>373</v>
      </c>
      <c r="AV374" s="238"/>
      <c r="AW374" s="238" t="s">
        <v>378</v>
      </c>
      <c r="AX374" s="239"/>
      <c r="AY374" s="239"/>
      <c r="AZ374" s="239"/>
      <c r="BA374" s="239"/>
      <c r="BB374" s="239"/>
      <c r="BC374" s="239"/>
      <c r="BD374" s="236">
        <v>0</v>
      </c>
      <c r="BE374" s="236">
        <v>3</v>
      </c>
    </row>
    <row r="375" spans="1:57" ht="42" customHeight="1" thickBot="1">
      <c r="A375" s="261"/>
      <c r="B375" s="136"/>
      <c r="C375" s="192" t="s">
        <v>376</v>
      </c>
      <c r="D375" s="220" t="s">
        <v>301</v>
      </c>
      <c r="E375" s="221" t="s">
        <v>301</v>
      </c>
      <c r="F375" s="222" t="s">
        <v>301</v>
      </c>
      <c r="G375" s="222" t="s">
        <v>301</v>
      </c>
      <c r="H375" s="223" t="s">
        <v>301</v>
      </c>
      <c r="I375" s="220" t="s">
        <v>301</v>
      </c>
      <c r="J375" s="221" t="s">
        <v>301</v>
      </c>
      <c r="K375" s="222" t="s">
        <v>301</v>
      </c>
      <c r="L375" s="222" t="s">
        <v>301</v>
      </c>
      <c r="M375" s="223" t="s">
        <v>301</v>
      </c>
      <c r="N375" s="220" t="s">
        <v>301</v>
      </c>
      <c r="O375" s="221" t="s">
        <v>301</v>
      </c>
      <c r="P375" s="222" t="s">
        <v>301</v>
      </c>
      <c r="Q375" s="222" t="s">
        <v>301</v>
      </c>
      <c r="R375" s="223" t="s">
        <v>301</v>
      </c>
      <c r="S375" s="220" t="s">
        <v>301</v>
      </c>
      <c r="T375" s="221" t="s">
        <v>301</v>
      </c>
      <c r="U375" s="222" t="s">
        <v>301</v>
      </c>
      <c r="V375" s="222" t="s">
        <v>301</v>
      </c>
      <c r="W375" s="223" t="s">
        <v>301</v>
      </c>
      <c r="X375" s="220" t="s">
        <v>301</v>
      </c>
      <c r="Y375" s="221" t="s">
        <v>301</v>
      </c>
      <c r="Z375" s="222" t="s">
        <v>301</v>
      </c>
      <c r="AA375" s="222" t="s">
        <v>301</v>
      </c>
      <c r="AB375" s="223" t="s">
        <v>301</v>
      </c>
      <c r="AC375" s="225"/>
      <c r="AD375" s="226"/>
      <c r="AE375" s="226"/>
      <c r="AF375" s="226"/>
      <c r="AG375" s="226"/>
      <c r="AH375" s="267"/>
      <c r="AI375" s="157"/>
      <c r="AJ375" s="158"/>
      <c r="AK375" s="159"/>
      <c r="AL375" s="269"/>
      <c r="AN375" s="12"/>
      <c r="AO375" s="12"/>
      <c r="AP375" s="12"/>
      <c r="AQ375" s="7"/>
      <c r="AR375" s="240">
        <v>2</v>
      </c>
      <c r="AS375" s="241" t="s">
        <v>3</v>
      </c>
      <c r="AT375" s="241">
        <v>3</v>
      </c>
      <c r="AU375" s="241" t="s">
        <v>372</v>
      </c>
      <c r="AV375" s="241"/>
      <c r="AW375" s="241" t="s">
        <v>379</v>
      </c>
      <c r="AX375" s="251"/>
      <c r="AY375" s="251"/>
      <c r="AZ375" s="251"/>
      <c r="BA375" s="251"/>
      <c r="BB375" s="251"/>
      <c r="BC375" s="251"/>
      <c r="BD375" s="242">
        <v>1</v>
      </c>
      <c r="BE375" s="242">
        <v>3</v>
      </c>
    </row>
    <row r="376" spans="1:57" ht="42" customHeight="1" thickTop="1">
      <c r="A376" s="90"/>
      <c r="B376" s="91"/>
      <c r="C376" s="198"/>
      <c r="D376" s="199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200"/>
      <c r="AI376" s="201"/>
      <c r="AJ376" s="201"/>
      <c r="AK376" s="201"/>
      <c r="AL376" s="202"/>
      <c r="AN376" s="12"/>
      <c r="AO376" s="12"/>
      <c r="AP376" s="12"/>
      <c r="AQ376" s="7"/>
      <c r="AR376" s="249">
        <v>3</v>
      </c>
      <c r="AS376" s="243" t="s">
        <v>3</v>
      </c>
      <c r="AT376" s="243">
        <v>6</v>
      </c>
      <c r="AU376" s="243" t="s">
        <v>379</v>
      </c>
      <c r="AV376" s="243"/>
      <c r="AW376" s="243" t="s">
        <v>370</v>
      </c>
      <c r="AX376" s="253"/>
      <c r="AY376" s="253"/>
      <c r="AZ376" s="253"/>
      <c r="BA376" s="253"/>
      <c r="BB376" s="253"/>
      <c r="BC376" s="253"/>
      <c r="BD376" s="245"/>
      <c r="BE376" s="245"/>
    </row>
    <row r="377" spans="1:57" ht="42" customHeight="1">
      <c r="A377" s="90"/>
      <c r="B377" s="91"/>
      <c r="C377" s="198"/>
      <c r="D377" s="199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200"/>
      <c r="AI377" s="201"/>
      <c r="AJ377" s="201"/>
      <c r="AK377" s="201"/>
      <c r="AL377" s="202"/>
      <c r="AN377" s="12"/>
      <c r="AO377" s="12"/>
      <c r="AP377" s="12"/>
      <c r="AQ377" s="7"/>
      <c r="AR377" s="237">
        <v>2</v>
      </c>
      <c r="AS377" s="238" t="s">
        <v>3</v>
      </c>
      <c r="AT377" s="238">
        <v>4</v>
      </c>
      <c r="AU377" s="238" t="s">
        <v>372</v>
      </c>
      <c r="AV377" s="238"/>
      <c r="AW377" s="238" t="s">
        <v>378</v>
      </c>
      <c r="AX377" s="239"/>
      <c r="AY377" s="239"/>
      <c r="AZ377" s="239"/>
      <c r="BA377" s="239"/>
      <c r="BB377" s="239"/>
      <c r="BC377" s="239"/>
      <c r="BD377" s="236">
        <v>0</v>
      </c>
      <c r="BE377" s="236">
        <v>3</v>
      </c>
    </row>
    <row r="378" spans="1:57" ht="42" customHeight="1" thickBot="1">
      <c r="A378" s="90"/>
      <c r="B378" s="91"/>
      <c r="C378" s="198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/>
      <c r="AD378" s="199"/>
      <c r="AE378" s="199"/>
      <c r="AF378" s="199"/>
      <c r="AG378" s="199"/>
      <c r="AH378" s="200"/>
      <c r="AI378" s="201"/>
      <c r="AJ378" s="201"/>
      <c r="AK378" s="201"/>
      <c r="AL378" s="202"/>
      <c r="AN378" s="12"/>
      <c r="AO378" s="12"/>
      <c r="AP378" s="12"/>
      <c r="AQ378" s="7"/>
      <c r="AR378" s="240">
        <v>1</v>
      </c>
      <c r="AS378" s="241" t="s">
        <v>3</v>
      </c>
      <c r="AT378" s="241">
        <v>5</v>
      </c>
      <c r="AU378" s="241" t="s">
        <v>373</v>
      </c>
      <c r="AV378" s="241"/>
      <c r="AW378" s="241" t="s">
        <v>370</v>
      </c>
      <c r="AX378" s="251"/>
      <c r="AY378" s="251"/>
      <c r="AZ378" s="251"/>
      <c r="BA378" s="251"/>
      <c r="BB378" s="251"/>
      <c r="BC378" s="251"/>
      <c r="BD378" s="242"/>
      <c r="BE378" s="242"/>
    </row>
    <row r="379" spans="2:55" ht="42" customHeight="1" thickBot="1" thickTop="1">
      <c r="B379" s="290" t="s">
        <v>235</v>
      </c>
      <c r="C379" s="290"/>
      <c r="D379" s="3" t="s">
        <v>36</v>
      </c>
      <c r="N379" s="255" t="s">
        <v>209</v>
      </c>
      <c r="S379" s="256" t="s">
        <v>84</v>
      </c>
      <c r="AK379" s="79"/>
      <c r="AQ379" s="7"/>
      <c r="AR379" s="230"/>
      <c r="AS379" s="230"/>
      <c r="AT379" s="230"/>
      <c r="AX379" s="209"/>
      <c r="AY379" s="209"/>
      <c r="AZ379" s="209"/>
      <c r="BA379" s="209"/>
      <c r="BB379" s="209"/>
      <c r="BC379" s="209"/>
    </row>
    <row r="380" spans="1:57" ht="42" customHeight="1" thickBot="1">
      <c r="A380" s="80"/>
      <c r="B380" s="81" t="s">
        <v>65</v>
      </c>
      <c r="C380" s="82"/>
      <c r="D380" s="285">
        <v>1</v>
      </c>
      <c r="E380" s="286"/>
      <c r="F380" s="286"/>
      <c r="G380" s="286"/>
      <c r="H380" s="291"/>
      <c r="I380" s="285">
        <v>2</v>
      </c>
      <c r="J380" s="286"/>
      <c r="K380" s="286"/>
      <c r="L380" s="286"/>
      <c r="M380" s="291"/>
      <c r="N380" s="285">
        <v>3</v>
      </c>
      <c r="O380" s="286"/>
      <c r="P380" s="286"/>
      <c r="Q380" s="286"/>
      <c r="R380" s="291"/>
      <c r="S380" s="285">
        <v>4</v>
      </c>
      <c r="T380" s="286"/>
      <c r="U380" s="286"/>
      <c r="V380" s="286"/>
      <c r="W380" s="291"/>
      <c r="X380" s="285">
        <v>5</v>
      </c>
      <c r="Y380" s="286"/>
      <c r="Z380" s="286"/>
      <c r="AA380" s="286"/>
      <c r="AB380" s="286"/>
      <c r="AC380" s="285">
        <v>6</v>
      </c>
      <c r="AD380" s="286"/>
      <c r="AE380" s="286"/>
      <c r="AF380" s="286"/>
      <c r="AG380" s="286"/>
      <c r="AH380" s="197" t="s">
        <v>45</v>
      </c>
      <c r="AI380" s="287" t="s">
        <v>46</v>
      </c>
      <c r="AJ380" s="288"/>
      <c r="AK380" s="289"/>
      <c r="AL380" s="84" t="s">
        <v>47</v>
      </c>
      <c r="AN380" s="282" t="s">
        <v>1</v>
      </c>
      <c r="AO380" s="282"/>
      <c r="AP380" s="282"/>
      <c r="AQ380" s="234" t="s">
        <v>48</v>
      </c>
      <c r="AU380" s="283" t="s">
        <v>1</v>
      </c>
      <c r="AV380" s="283"/>
      <c r="AW380" s="283"/>
      <c r="AX380" s="284"/>
      <c r="AY380" s="284"/>
      <c r="AZ380" s="284"/>
      <c r="BA380" s="284"/>
      <c r="BB380" s="284"/>
      <c r="BC380" s="284"/>
      <c r="BD380" s="206" t="s">
        <v>167</v>
      </c>
      <c r="BE380" s="206" t="s">
        <v>167</v>
      </c>
    </row>
    <row r="381" spans="1:57" ht="42" customHeight="1">
      <c r="A381" s="260">
        <v>1</v>
      </c>
      <c r="B381" s="135">
        <v>54</v>
      </c>
      <c r="C381" s="189" t="s">
        <v>382</v>
      </c>
      <c r="D381" s="271"/>
      <c r="E381" s="265"/>
      <c r="F381" s="211"/>
      <c r="G381" s="265"/>
      <c r="H381" s="265"/>
      <c r="I381" s="272">
        <v>3</v>
      </c>
      <c r="J381" s="273"/>
      <c r="K381" s="212" t="s">
        <v>2</v>
      </c>
      <c r="L381" s="273">
        <v>0</v>
      </c>
      <c r="M381" s="274"/>
      <c r="N381" s="272">
        <v>3</v>
      </c>
      <c r="O381" s="273"/>
      <c r="P381" s="212" t="s">
        <v>2</v>
      </c>
      <c r="Q381" s="273">
        <v>1</v>
      </c>
      <c r="R381" s="274"/>
      <c r="S381" s="272">
        <v>3</v>
      </c>
      <c r="T381" s="273"/>
      <c r="U381" s="212" t="s">
        <v>2</v>
      </c>
      <c r="V381" s="273">
        <v>2</v>
      </c>
      <c r="W381" s="274"/>
      <c r="X381" s="272" t="s">
        <v>301</v>
      </c>
      <c r="Y381" s="273"/>
      <c r="Z381" s="212" t="s">
        <v>2</v>
      </c>
      <c r="AA381" s="273" t="s">
        <v>301</v>
      </c>
      <c r="AB381" s="274"/>
      <c r="AC381" s="272" t="s">
        <v>301</v>
      </c>
      <c r="AD381" s="273"/>
      <c r="AE381" s="212" t="s">
        <v>2</v>
      </c>
      <c r="AF381" s="273" t="s">
        <v>301</v>
      </c>
      <c r="AG381" s="274"/>
      <c r="AH381" s="266">
        <v>6</v>
      </c>
      <c r="AI381" s="160" t="e">
        <v>#VALUE!</v>
      </c>
      <c r="AJ381" s="156" t="s">
        <v>2</v>
      </c>
      <c r="AK381" s="161" t="e">
        <v>#VALUE!</v>
      </c>
      <c r="AL381" s="268">
        <v>57</v>
      </c>
      <c r="AN381" s="14">
        <v>2</v>
      </c>
      <c r="AO381" s="12" t="s">
        <v>3</v>
      </c>
      <c r="AP381" s="12">
        <v>5</v>
      </c>
      <c r="AQ381" s="179"/>
      <c r="AR381" s="207">
        <v>1</v>
      </c>
      <c r="AS381" s="208" t="s">
        <v>3</v>
      </c>
      <c r="AT381" s="208">
        <v>6</v>
      </c>
      <c r="AU381" s="208" t="s">
        <v>382</v>
      </c>
      <c r="AV381" s="208"/>
      <c r="AW381" s="208" t="s">
        <v>370</v>
      </c>
      <c r="AX381" s="281"/>
      <c r="AY381" s="281"/>
      <c r="AZ381" s="281"/>
      <c r="BA381" s="281"/>
      <c r="BB381" s="281"/>
      <c r="BC381" s="210"/>
      <c r="BD381" s="235"/>
      <c r="BE381" s="235"/>
    </row>
    <row r="382" spans="1:57" ht="42" customHeight="1" thickBot="1">
      <c r="A382" s="261"/>
      <c r="B382" s="136"/>
      <c r="C382" s="190" t="s">
        <v>312</v>
      </c>
      <c r="D382" s="213"/>
      <c r="E382" s="213"/>
      <c r="F382" s="213"/>
      <c r="G382" s="213"/>
      <c r="H382" s="213"/>
      <c r="I382" s="232"/>
      <c r="J382" s="233"/>
      <c r="K382" s="216"/>
      <c r="L382" s="216"/>
      <c r="M382" s="217"/>
      <c r="N382" s="214"/>
      <c r="O382" s="215"/>
      <c r="P382" s="216"/>
      <c r="Q382" s="216"/>
      <c r="R382" s="217"/>
      <c r="S382" s="214"/>
      <c r="T382" s="215"/>
      <c r="U382" s="216"/>
      <c r="V382" s="216"/>
      <c r="W382" s="217"/>
      <c r="X382" s="214"/>
      <c r="Y382" s="215"/>
      <c r="Z382" s="216"/>
      <c r="AA382" s="216"/>
      <c r="AB382" s="218"/>
      <c r="AC382" s="214"/>
      <c r="AD382" s="215"/>
      <c r="AE382" s="216"/>
      <c r="AF382" s="216"/>
      <c r="AG382" s="218"/>
      <c r="AH382" s="267"/>
      <c r="AI382" s="157"/>
      <c r="AJ382" s="158"/>
      <c r="AK382" s="159"/>
      <c r="AL382" s="269"/>
      <c r="AN382" s="14">
        <v>3</v>
      </c>
      <c r="AO382" s="12" t="s">
        <v>3</v>
      </c>
      <c r="AP382" s="12">
        <v>4</v>
      </c>
      <c r="AQ382" s="179"/>
      <c r="AR382" s="237">
        <v>2</v>
      </c>
      <c r="AS382" s="238" t="s">
        <v>3</v>
      </c>
      <c r="AT382" s="238">
        <v>5</v>
      </c>
      <c r="AU382" s="238" t="s">
        <v>384</v>
      </c>
      <c r="AV382" s="238"/>
      <c r="AW382" s="238" t="s">
        <v>370</v>
      </c>
      <c r="AX382" s="278"/>
      <c r="AY382" s="278"/>
      <c r="AZ382" s="278"/>
      <c r="BA382" s="278"/>
      <c r="BB382" s="278"/>
      <c r="BC382" s="278"/>
      <c r="BD382" s="236"/>
      <c r="BE382" s="236"/>
    </row>
    <row r="383" spans="1:57" ht="42" customHeight="1" thickBot="1">
      <c r="A383" s="260">
        <v>2</v>
      </c>
      <c r="B383" s="135">
        <v>64</v>
      </c>
      <c r="C383" s="191" t="s">
        <v>384</v>
      </c>
      <c r="D383" s="277">
        <v>0</v>
      </c>
      <c r="E383" s="275" t="s">
        <v>301</v>
      </c>
      <c r="F383" s="219" t="s">
        <v>2</v>
      </c>
      <c r="G383" s="275">
        <v>3</v>
      </c>
      <c r="H383" s="276" t="s">
        <v>301</v>
      </c>
      <c r="I383" s="271"/>
      <c r="J383" s="265"/>
      <c r="K383" s="211"/>
      <c r="L383" s="265"/>
      <c r="M383" s="279"/>
      <c r="N383" s="272">
        <v>0</v>
      </c>
      <c r="O383" s="273"/>
      <c r="P383" s="212" t="s">
        <v>2</v>
      </c>
      <c r="Q383" s="273">
        <v>3</v>
      </c>
      <c r="R383" s="274"/>
      <c r="S383" s="272">
        <v>3</v>
      </c>
      <c r="T383" s="273"/>
      <c r="U383" s="212" t="s">
        <v>2</v>
      </c>
      <c r="V383" s="273">
        <v>0</v>
      </c>
      <c r="W383" s="274"/>
      <c r="X383" s="272" t="s">
        <v>301</v>
      </c>
      <c r="Y383" s="273"/>
      <c r="Z383" s="212" t="s">
        <v>2</v>
      </c>
      <c r="AA383" s="273" t="s">
        <v>301</v>
      </c>
      <c r="AB383" s="274"/>
      <c r="AC383" s="272" t="s">
        <v>301</v>
      </c>
      <c r="AD383" s="273"/>
      <c r="AE383" s="212" t="s">
        <v>2</v>
      </c>
      <c r="AF383" s="273" t="s">
        <v>301</v>
      </c>
      <c r="AG383" s="274"/>
      <c r="AH383" s="266">
        <v>4</v>
      </c>
      <c r="AI383" s="160" t="e">
        <v>#VALUE!</v>
      </c>
      <c r="AJ383" s="156" t="s">
        <v>2</v>
      </c>
      <c r="AK383" s="161" t="e">
        <v>#VALUE!</v>
      </c>
      <c r="AL383" s="268">
        <v>59</v>
      </c>
      <c r="AM383" s="5"/>
      <c r="AN383" s="14">
        <v>5</v>
      </c>
      <c r="AO383" s="12" t="s">
        <v>3</v>
      </c>
      <c r="AP383" s="12">
        <v>3</v>
      </c>
      <c r="AQ383" s="179"/>
      <c r="AR383" s="240">
        <v>3</v>
      </c>
      <c r="AS383" s="241" t="s">
        <v>3</v>
      </c>
      <c r="AT383" s="241">
        <v>4</v>
      </c>
      <c r="AU383" s="241" t="s">
        <v>387</v>
      </c>
      <c r="AV383" s="241"/>
      <c r="AW383" s="241" t="s">
        <v>386</v>
      </c>
      <c r="AX383" s="280"/>
      <c r="AY383" s="280"/>
      <c r="AZ383" s="280"/>
      <c r="BA383" s="280"/>
      <c r="BB383" s="280"/>
      <c r="BC383" s="280"/>
      <c r="BD383" s="242">
        <v>3</v>
      </c>
      <c r="BE383" s="242">
        <v>2</v>
      </c>
    </row>
    <row r="384" spans="1:57" ht="42" customHeight="1" thickBot="1" thickTop="1">
      <c r="A384" s="261"/>
      <c r="B384" s="136"/>
      <c r="C384" s="192" t="s">
        <v>371</v>
      </c>
      <c r="D384" s="220" t="s">
        <v>301</v>
      </c>
      <c r="E384" s="221" t="s">
        <v>301</v>
      </c>
      <c r="F384" s="222" t="s">
        <v>301</v>
      </c>
      <c r="G384" s="222" t="s">
        <v>301</v>
      </c>
      <c r="H384" s="223" t="s">
        <v>301</v>
      </c>
      <c r="I384" s="213"/>
      <c r="J384" s="213"/>
      <c r="K384" s="213"/>
      <c r="L384" s="213"/>
      <c r="M384" s="213"/>
      <c r="N384" s="214"/>
      <c r="O384" s="215"/>
      <c r="P384" s="216"/>
      <c r="Q384" s="216"/>
      <c r="R384" s="217"/>
      <c r="S384" s="214"/>
      <c r="T384" s="215"/>
      <c r="U384" s="216"/>
      <c r="V384" s="216"/>
      <c r="W384" s="217"/>
      <c r="X384" s="214"/>
      <c r="Y384" s="215"/>
      <c r="Z384" s="216"/>
      <c r="AA384" s="216"/>
      <c r="AB384" s="218"/>
      <c r="AC384" s="214"/>
      <c r="AD384" s="215"/>
      <c r="AE384" s="216"/>
      <c r="AF384" s="216"/>
      <c r="AG384" s="218"/>
      <c r="AH384" s="267"/>
      <c r="AI384" s="157"/>
      <c r="AJ384" s="158"/>
      <c r="AK384" s="159"/>
      <c r="AL384" s="269"/>
      <c r="AN384" s="14">
        <v>1</v>
      </c>
      <c r="AO384" s="12" t="s">
        <v>3</v>
      </c>
      <c r="AP384" s="12">
        <v>2</v>
      </c>
      <c r="AQ384" s="179"/>
      <c r="AR384" s="249">
        <v>4</v>
      </c>
      <c r="AS384" s="243" t="s">
        <v>3</v>
      </c>
      <c r="AT384" s="243">
        <v>6</v>
      </c>
      <c r="AU384" s="243" t="s">
        <v>386</v>
      </c>
      <c r="AV384" s="243"/>
      <c r="AW384" s="243" t="s">
        <v>370</v>
      </c>
      <c r="AX384" s="244"/>
      <c r="AY384" s="244"/>
      <c r="AZ384" s="244"/>
      <c r="BA384" s="244"/>
      <c r="BB384" s="244"/>
      <c r="BC384" s="244"/>
      <c r="BD384" s="245"/>
      <c r="BE384" s="245"/>
    </row>
    <row r="385" spans="1:57" ht="42" customHeight="1">
      <c r="A385" s="260">
        <v>3</v>
      </c>
      <c r="B385" s="135">
        <v>56</v>
      </c>
      <c r="C385" s="191" t="s">
        <v>387</v>
      </c>
      <c r="D385" s="277">
        <v>1</v>
      </c>
      <c r="E385" s="275" t="s">
        <v>301</v>
      </c>
      <c r="F385" s="219" t="s">
        <v>2</v>
      </c>
      <c r="G385" s="275">
        <v>3</v>
      </c>
      <c r="H385" s="276" t="s">
        <v>301</v>
      </c>
      <c r="I385" s="277">
        <v>3</v>
      </c>
      <c r="J385" s="275" t="s">
        <v>301</v>
      </c>
      <c r="K385" s="219" t="s">
        <v>2</v>
      </c>
      <c r="L385" s="275">
        <v>0</v>
      </c>
      <c r="M385" s="276" t="s">
        <v>301</v>
      </c>
      <c r="N385" s="271"/>
      <c r="O385" s="265"/>
      <c r="P385" s="211"/>
      <c r="Q385" s="265"/>
      <c r="R385" s="279"/>
      <c r="S385" s="272">
        <v>3</v>
      </c>
      <c r="T385" s="273"/>
      <c r="U385" s="212" t="s">
        <v>2</v>
      </c>
      <c r="V385" s="273">
        <v>2</v>
      </c>
      <c r="W385" s="274"/>
      <c r="X385" s="272" t="s">
        <v>301</v>
      </c>
      <c r="Y385" s="273"/>
      <c r="Z385" s="212" t="s">
        <v>2</v>
      </c>
      <c r="AA385" s="273" t="s">
        <v>301</v>
      </c>
      <c r="AB385" s="274"/>
      <c r="AC385" s="272" t="s">
        <v>301</v>
      </c>
      <c r="AD385" s="273"/>
      <c r="AE385" s="212" t="s">
        <v>2</v>
      </c>
      <c r="AF385" s="273" t="s">
        <v>301</v>
      </c>
      <c r="AG385" s="274"/>
      <c r="AH385" s="266">
        <v>5</v>
      </c>
      <c r="AI385" s="160" t="e">
        <v>#VALUE!</v>
      </c>
      <c r="AJ385" s="156" t="s">
        <v>2</v>
      </c>
      <c r="AK385" s="161" t="e">
        <v>#VALUE!</v>
      </c>
      <c r="AL385" s="268">
        <v>58</v>
      </c>
      <c r="AM385" s="5"/>
      <c r="AN385" s="14">
        <v>3</v>
      </c>
      <c r="AO385" s="12" t="s">
        <v>3</v>
      </c>
      <c r="AP385" s="12">
        <v>1</v>
      </c>
      <c r="AQ385" s="179"/>
      <c r="AR385" s="207">
        <v>3</v>
      </c>
      <c r="AS385" s="208" t="s">
        <v>3</v>
      </c>
      <c r="AT385" s="208">
        <v>5</v>
      </c>
      <c r="AU385" s="208" t="s">
        <v>387</v>
      </c>
      <c r="AV385" s="208"/>
      <c r="AW385" s="208" t="s">
        <v>370</v>
      </c>
      <c r="AX385" s="209"/>
      <c r="AY385" s="209"/>
      <c r="AZ385" s="209"/>
      <c r="BA385" s="209"/>
      <c r="BB385" s="209"/>
      <c r="BC385" s="209"/>
      <c r="BD385" s="235"/>
      <c r="BE385" s="235"/>
    </row>
    <row r="386" spans="1:57" ht="42" customHeight="1" thickBot="1">
      <c r="A386" s="261"/>
      <c r="B386" s="136"/>
      <c r="C386" s="192" t="s">
        <v>328</v>
      </c>
      <c r="D386" s="220" t="s">
        <v>301</v>
      </c>
      <c r="E386" s="221" t="s">
        <v>301</v>
      </c>
      <c r="F386" s="222" t="s">
        <v>301</v>
      </c>
      <c r="G386" s="222" t="s">
        <v>301</v>
      </c>
      <c r="H386" s="223" t="s">
        <v>301</v>
      </c>
      <c r="I386" s="220" t="s">
        <v>301</v>
      </c>
      <c r="J386" s="221" t="s">
        <v>301</v>
      </c>
      <c r="K386" s="222" t="s">
        <v>301</v>
      </c>
      <c r="L386" s="222" t="s">
        <v>301</v>
      </c>
      <c r="M386" s="223" t="s">
        <v>301</v>
      </c>
      <c r="N386" s="213"/>
      <c r="O386" s="213"/>
      <c r="P386" s="213"/>
      <c r="Q386" s="213"/>
      <c r="R386" s="213"/>
      <c r="S386" s="214"/>
      <c r="T386" s="215"/>
      <c r="U386" s="216"/>
      <c r="V386" s="216"/>
      <c r="W386" s="217"/>
      <c r="X386" s="214"/>
      <c r="Y386" s="215"/>
      <c r="Z386" s="216"/>
      <c r="AA386" s="216"/>
      <c r="AB386" s="218"/>
      <c r="AC386" s="214"/>
      <c r="AD386" s="215"/>
      <c r="AE386" s="216"/>
      <c r="AF386" s="216"/>
      <c r="AG386" s="218"/>
      <c r="AH386" s="267"/>
      <c r="AI386" s="157"/>
      <c r="AJ386" s="158"/>
      <c r="AK386" s="159"/>
      <c r="AL386" s="269"/>
      <c r="AN386" s="14">
        <v>4</v>
      </c>
      <c r="AO386" s="12" t="s">
        <v>3</v>
      </c>
      <c r="AP386" s="12">
        <v>5</v>
      </c>
      <c r="AQ386" s="179"/>
      <c r="AR386" s="246">
        <v>1</v>
      </c>
      <c r="AS386" s="247" t="s">
        <v>3</v>
      </c>
      <c r="AT386" s="247">
        <v>2</v>
      </c>
      <c r="AU386" s="247" t="s">
        <v>382</v>
      </c>
      <c r="AV386" s="247"/>
      <c r="AW386" s="247" t="s">
        <v>384</v>
      </c>
      <c r="AX386" s="259"/>
      <c r="AY386" s="259"/>
      <c r="AZ386" s="259"/>
      <c r="BA386" s="259"/>
      <c r="BB386" s="259"/>
      <c r="BC386" s="259"/>
      <c r="BD386" s="248">
        <v>3</v>
      </c>
      <c r="BE386" s="248">
        <v>0</v>
      </c>
    </row>
    <row r="387" spans="1:57" ht="42" customHeight="1" thickTop="1">
      <c r="A387" s="260">
        <v>4</v>
      </c>
      <c r="B387" s="135">
        <v>55</v>
      </c>
      <c r="C387" s="191" t="s">
        <v>386</v>
      </c>
      <c r="D387" s="277">
        <v>2</v>
      </c>
      <c r="E387" s="275" t="s">
        <v>301</v>
      </c>
      <c r="F387" s="219" t="s">
        <v>2</v>
      </c>
      <c r="G387" s="275">
        <v>3</v>
      </c>
      <c r="H387" s="276" t="s">
        <v>301</v>
      </c>
      <c r="I387" s="277">
        <v>0</v>
      </c>
      <c r="J387" s="275" t="s">
        <v>301</v>
      </c>
      <c r="K387" s="219" t="s">
        <v>2</v>
      </c>
      <c r="L387" s="275">
        <v>3</v>
      </c>
      <c r="M387" s="276" t="s">
        <v>301</v>
      </c>
      <c r="N387" s="277">
        <v>2</v>
      </c>
      <c r="O387" s="275" t="s">
        <v>301</v>
      </c>
      <c r="P387" s="219" t="s">
        <v>2</v>
      </c>
      <c r="Q387" s="275">
        <v>3</v>
      </c>
      <c r="R387" s="276" t="s">
        <v>301</v>
      </c>
      <c r="S387" s="271"/>
      <c r="T387" s="265"/>
      <c r="U387" s="224"/>
      <c r="V387" s="265"/>
      <c r="W387" s="279"/>
      <c r="X387" s="272" t="s">
        <v>301</v>
      </c>
      <c r="Y387" s="273"/>
      <c r="Z387" s="212" t="s">
        <v>2</v>
      </c>
      <c r="AA387" s="273" t="s">
        <v>301</v>
      </c>
      <c r="AB387" s="274"/>
      <c r="AC387" s="272" t="s">
        <v>301</v>
      </c>
      <c r="AD387" s="273"/>
      <c r="AE387" s="212" t="s">
        <v>2</v>
      </c>
      <c r="AF387" s="273" t="s">
        <v>301</v>
      </c>
      <c r="AG387" s="274"/>
      <c r="AH387" s="266">
        <v>3</v>
      </c>
      <c r="AI387" s="160" t="e">
        <v>#VALUE!</v>
      </c>
      <c r="AJ387" s="156" t="s">
        <v>2</v>
      </c>
      <c r="AK387" s="161" t="e">
        <v>#VALUE!</v>
      </c>
      <c r="AL387" s="268">
        <v>60</v>
      </c>
      <c r="AM387" s="5"/>
      <c r="AN387" s="14">
        <v>1</v>
      </c>
      <c r="AO387" s="12" t="s">
        <v>3</v>
      </c>
      <c r="AP387" s="12">
        <v>4</v>
      </c>
      <c r="AQ387" s="179"/>
      <c r="AR387" s="249">
        <v>2</v>
      </c>
      <c r="AS387" s="243" t="s">
        <v>3</v>
      </c>
      <c r="AT387" s="243">
        <v>6</v>
      </c>
      <c r="AU387" s="243" t="s">
        <v>384</v>
      </c>
      <c r="AV387" s="243"/>
      <c r="AW387" s="243" t="s">
        <v>370</v>
      </c>
      <c r="AX387" s="250"/>
      <c r="AY387" s="250"/>
      <c r="AZ387" s="250"/>
      <c r="BA387" s="250"/>
      <c r="BB387" s="250"/>
      <c r="BC387" s="250"/>
      <c r="BD387" s="245"/>
      <c r="BE387" s="245"/>
    </row>
    <row r="388" spans="1:57" ht="42" customHeight="1" thickBot="1">
      <c r="A388" s="261"/>
      <c r="B388" s="136"/>
      <c r="C388" s="192" t="s">
        <v>320</v>
      </c>
      <c r="D388" s="220" t="s">
        <v>301</v>
      </c>
      <c r="E388" s="221" t="s">
        <v>301</v>
      </c>
      <c r="F388" s="222" t="s">
        <v>301</v>
      </c>
      <c r="G388" s="222" t="s">
        <v>301</v>
      </c>
      <c r="H388" s="223" t="s">
        <v>301</v>
      </c>
      <c r="I388" s="220" t="s">
        <v>301</v>
      </c>
      <c r="J388" s="221" t="s">
        <v>301</v>
      </c>
      <c r="K388" s="222" t="s">
        <v>301</v>
      </c>
      <c r="L388" s="222" t="s">
        <v>301</v>
      </c>
      <c r="M388" s="223" t="s">
        <v>301</v>
      </c>
      <c r="N388" s="220" t="s">
        <v>301</v>
      </c>
      <c r="O388" s="221" t="s">
        <v>301</v>
      </c>
      <c r="P388" s="222" t="s">
        <v>301</v>
      </c>
      <c r="Q388" s="222" t="s">
        <v>301</v>
      </c>
      <c r="R388" s="223" t="s">
        <v>301</v>
      </c>
      <c r="S388" s="225"/>
      <c r="T388" s="226"/>
      <c r="U388" s="226"/>
      <c r="V388" s="226"/>
      <c r="W388" s="227"/>
      <c r="X388" s="214"/>
      <c r="Y388" s="215"/>
      <c r="Z388" s="216"/>
      <c r="AA388" s="216"/>
      <c r="AB388" s="218"/>
      <c r="AC388" s="214"/>
      <c r="AD388" s="215"/>
      <c r="AE388" s="216"/>
      <c r="AF388" s="216"/>
      <c r="AG388" s="218"/>
      <c r="AH388" s="267"/>
      <c r="AI388" s="157"/>
      <c r="AJ388" s="158"/>
      <c r="AK388" s="159"/>
      <c r="AL388" s="269"/>
      <c r="AN388" s="12">
        <v>2</v>
      </c>
      <c r="AO388" s="12" t="s">
        <v>3</v>
      </c>
      <c r="AP388" s="12">
        <v>3</v>
      </c>
      <c r="AQ388" s="179"/>
      <c r="AR388" s="237">
        <v>1</v>
      </c>
      <c r="AS388" s="238" t="s">
        <v>3</v>
      </c>
      <c r="AT388" s="238">
        <v>3</v>
      </c>
      <c r="AU388" s="238" t="s">
        <v>382</v>
      </c>
      <c r="AV388" s="238"/>
      <c r="AW388" s="238" t="s">
        <v>387</v>
      </c>
      <c r="AX388" s="278"/>
      <c r="AY388" s="278"/>
      <c r="AZ388" s="278"/>
      <c r="BA388" s="278"/>
      <c r="BB388" s="278"/>
      <c r="BC388" s="278"/>
      <c r="BD388" s="236">
        <v>3</v>
      </c>
      <c r="BE388" s="236">
        <v>1</v>
      </c>
    </row>
    <row r="389" spans="1:57" ht="42" customHeight="1" thickBot="1">
      <c r="A389" s="260">
        <v>5</v>
      </c>
      <c r="B389" s="135"/>
      <c r="C389" s="189" t="s">
        <v>370</v>
      </c>
      <c r="D389" s="277" t="s">
        <v>301</v>
      </c>
      <c r="E389" s="275" t="s">
        <v>301</v>
      </c>
      <c r="F389" s="219" t="s">
        <v>2</v>
      </c>
      <c r="G389" s="275" t="s">
        <v>301</v>
      </c>
      <c r="H389" s="276" t="s">
        <v>301</v>
      </c>
      <c r="I389" s="277" t="s">
        <v>301</v>
      </c>
      <c r="J389" s="275" t="s">
        <v>301</v>
      </c>
      <c r="K389" s="219" t="s">
        <v>2</v>
      </c>
      <c r="L389" s="275" t="s">
        <v>301</v>
      </c>
      <c r="M389" s="276" t="s">
        <v>301</v>
      </c>
      <c r="N389" s="277" t="s">
        <v>301</v>
      </c>
      <c r="O389" s="275" t="s">
        <v>301</v>
      </c>
      <c r="P389" s="219" t="s">
        <v>2</v>
      </c>
      <c r="Q389" s="275" t="s">
        <v>301</v>
      </c>
      <c r="R389" s="276" t="s">
        <v>301</v>
      </c>
      <c r="S389" s="277" t="s">
        <v>301</v>
      </c>
      <c r="T389" s="275" t="s">
        <v>301</v>
      </c>
      <c r="U389" s="219" t="s">
        <v>2</v>
      </c>
      <c r="V389" s="275" t="s">
        <v>301</v>
      </c>
      <c r="W389" s="276" t="s">
        <v>301</v>
      </c>
      <c r="X389" s="271"/>
      <c r="Y389" s="265"/>
      <c r="Z389" s="224"/>
      <c r="AA389" s="265"/>
      <c r="AB389" s="265"/>
      <c r="AC389" s="272" t="s">
        <v>301</v>
      </c>
      <c r="AD389" s="273"/>
      <c r="AE389" s="212" t="s">
        <v>2</v>
      </c>
      <c r="AF389" s="273" t="s">
        <v>301</v>
      </c>
      <c r="AG389" s="274"/>
      <c r="AH389" s="266" t="s">
        <v>301</v>
      </c>
      <c r="AI389" s="160" t="s">
        <v>301</v>
      </c>
      <c r="AJ389" s="156" t="s">
        <v>2</v>
      </c>
      <c r="AK389" s="161" t="s">
        <v>301</v>
      </c>
      <c r="AL389" s="268"/>
      <c r="AN389" s="12">
        <v>4</v>
      </c>
      <c r="AO389" s="12" t="s">
        <v>3</v>
      </c>
      <c r="AP389" s="12">
        <v>2</v>
      </c>
      <c r="AQ389" s="7"/>
      <c r="AR389" s="240">
        <v>4</v>
      </c>
      <c r="AS389" s="241" t="s">
        <v>3</v>
      </c>
      <c r="AT389" s="241">
        <v>5</v>
      </c>
      <c r="AU389" s="241" t="s">
        <v>386</v>
      </c>
      <c r="AV389" s="241"/>
      <c r="AW389" s="241" t="s">
        <v>370</v>
      </c>
      <c r="AX389" s="262"/>
      <c r="AY389" s="262"/>
      <c r="AZ389" s="262"/>
      <c r="BA389" s="262"/>
      <c r="BB389" s="262"/>
      <c r="BC389" s="252"/>
      <c r="BD389" s="242"/>
      <c r="BE389" s="242"/>
    </row>
    <row r="390" spans="1:57" ht="42" customHeight="1" thickBot="1" thickTop="1">
      <c r="A390" s="261"/>
      <c r="B390" s="136"/>
      <c r="C390" s="190" t="s">
        <v>376</v>
      </c>
      <c r="D390" s="220" t="s">
        <v>301</v>
      </c>
      <c r="E390" s="221" t="s">
        <v>301</v>
      </c>
      <c r="F390" s="222" t="s">
        <v>301</v>
      </c>
      <c r="G390" s="222" t="s">
        <v>301</v>
      </c>
      <c r="H390" s="223" t="s">
        <v>301</v>
      </c>
      <c r="I390" s="220" t="s">
        <v>301</v>
      </c>
      <c r="J390" s="221" t="s">
        <v>301</v>
      </c>
      <c r="K390" s="222" t="s">
        <v>301</v>
      </c>
      <c r="L390" s="222" t="s">
        <v>301</v>
      </c>
      <c r="M390" s="223" t="s">
        <v>301</v>
      </c>
      <c r="N390" s="220" t="s">
        <v>301</v>
      </c>
      <c r="O390" s="221" t="s">
        <v>301</v>
      </c>
      <c r="P390" s="222" t="s">
        <v>301</v>
      </c>
      <c r="Q390" s="222" t="s">
        <v>301</v>
      </c>
      <c r="R390" s="223" t="s">
        <v>301</v>
      </c>
      <c r="S390" s="220" t="s">
        <v>301</v>
      </c>
      <c r="T390" s="221" t="s">
        <v>301</v>
      </c>
      <c r="U390" s="222" t="s">
        <v>301</v>
      </c>
      <c r="V390" s="222" t="s">
        <v>301</v>
      </c>
      <c r="W390" s="223" t="s">
        <v>301</v>
      </c>
      <c r="X390" s="225"/>
      <c r="Y390" s="226"/>
      <c r="Z390" s="226"/>
      <c r="AA390" s="226"/>
      <c r="AB390" s="226"/>
      <c r="AC390" s="214"/>
      <c r="AD390" s="215"/>
      <c r="AE390" s="216"/>
      <c r="AF390" s="216"/>
      <c r="AG390" s="218"/>
      <c r="AH390" s="267"/>
      <c r="AI390" s="157"/>
      <c r="AJ390" s="158"/>
      <c r="AK390" s="159"/>
      <c r="AL390" s="269"/>
      <c r="AN390" s="12">
        <v>5</v>
      </c>
      <c r="AO390" s="12" t="s">
        <v>3</v>
      </c>
      <c r="AP390" s="12">
        <v>1</v>
      </c>
      <c r="AQ390" s="7"/>
      <c r="AR390" s="249">
        <v>5</v>
      </c>
      <c r="AS390" s="243" t="s">
        <v>3</v>
      </c>
      <c r="AT390" s="243">
        <v>6</v>
      </c>
      <c r="AU390" s="243" t="s">
        <v>370</v>
      </c>
      <c r="AV390" s="243"/>
      <c r="AW390" s="243" t="s">
        <v>370</v>
      </c>
      <c r="AX390" s="258"/>
      <c r="AY390" s="258"/>
      <c r="AZ390" s="258"/>
      <c r="BA390" s="258"/>
      <c r="BB390" s="258"/>
      <c r="BC390" s="258"/>
      <c r="BD390" s="245"/>
      <c r="BE390" s="245"/>
    </row>
    <row r="391" spans="1:57" ht="42" customHeight="1">
      <c r="A391" s="260">
        <v>6</v>
      </c>
      <c r="B391" s="135"/>
      <c r="C391" s="191" t="s">
        <v>370</v>
      </c>
      <c r="D391" s="277" t="s">
        <v>301</v>
      </c>
      <c r="E391" s="275" t="s">
        <v>301</v>
      </c>
      <c r="F391" s="219" t="s">
        <v>2</v>
      </c>
      <c r="G391" s="275" t="s">
        <v>301</v>
      </c>
      <c r="H391" s="276" t="s">
        <v>301</v>
      </c>
      <c r="I391" s="277" t="s">
        <v>301</v>
      </c>
      <c r="J391" s="275" t="s">
        <v>301</v>
      </c>
      <c r="K391" s="219" t="s">
        <v>2</v>
      </c>
      <c r="L391" s="275" t="s">
        <v>301</v>
      </c>
      <c r="M391" s="276" t="s">
        <v>301</v>
      </c>
      <c r="N391" s="277" t="s">
        <v>301</v>
      </c>
      <c r="O391" s="275" t="s">
        <v>301</v>
      </c>
      <c r="P391" s="219" t="s">
        <v>2</v>
      </c>
      <c r="Q391" s="275" t="s">
        <v>301</v>
      </c>
      <c r="R391" s="276" t="s">
        <v>301</v>
      </c>
      <c r="S391" s="277" t="s">
        <v>301</v>
      </c>
      <c r="T391" s="275" t="s">
        <v>301</v>
      </c>
      <c r="U391" s="219" t="s">
        <v>2</v>
      </c>
      <c r="V391" s="275" t="s">
        <v>301</v>
      </c>
      <c r="W391" s="276" t="s">
        <v>301</v>
      </c>
      <c r="X391" s="277" t="s">
        <v>301</v>
      </c>
      <c r="Y391" s="275" t="s">
        <v>301</v>
      </c>
      <c r="Z391" s="219" t="s">
        <v>2</v>
      </c>
      <c r="AA391" s="275" t="s">
        <v>301</v>
      </c>
      <c r="AB391" s="276" t="s">
        <v>301</v>
      </c>
      <c r="AC391" s="271"/>
      <c r="AD391" s="265"/>
      <c r="AE391" s="224"/>
      <c r="AF391" s="265"/>
      <c r="AG391" s="265"/>
      <c r="AH391" s="266" t="s">
        <v>301</v>
      </c>
      <c r="AI391" s="160" t="s">
        <v>301</v>
      </c>
      <c r="AJ391" s="156" t="s">
        <v>2</v>
      </c>
      <c r="AK391" s="161" t="s">
        <v>301</v>
      </c>
      <c r="AL391" s="268"/>
      <c r="AN391" s="12"/>
      <c r="AO391" s="12"/>
      <c r="AP391" s="12"/>
      <c r="AQ391" s="7"/>
      <c r="AR391" s="237">
        <v>1</v>
      </c>
      <c r="AS391" s="238" t="s">
        <v>3</v>
      </c>
      <c r="AT391" s="238">
        <v>4</v>
      </c>
      <c r="AU391" s="238" t="s">
        <v>382</v>
      </c>
      <c r="AV391" s="238"/>
      <c r="AW391" s="238" t="s">
        <v>386</v>
      </c>
      <c r="AX391" s="239"/>
      <c r="AY391" s="239"/>
      <c r="AZ391" s="239"/>
      <c r="BA391" s="239"/>
      <c r="BB391" s="239"/>
      <c r="BC391" s="239"/>
      <c r="BD391" s="236">
        <v>3</v>
      </c>
      <c r="BE391" s="236">
        <v>2</v>
      </c>
    </row>
    <row r="392" spans="1:57" ht="42" customHeight="1" thickBot="1">
      <c r="A392" s="261"/>
      <c r="B392" s="136"/>
      <c r="C392" s="192" t="s">
        <v>376</v>
      </c>
      <c r="D392" s="220" t="s">
        <v>301</v>
      </c>
      <c r="E392" s="221" t="s">
        <v>301</v>
      </c>
      <c r="F392" s="222" t="s">
        <v>301</v>
      </c>
      <c r="G392" s="222" t="s">
        <v>301</v>
      </c>
      <c r="H392" s="223" t="s">
        <v>301</v>
      </c>
      <c r="I392" s="220" t="s">
        <v>301</v>
      </c>
      <c r="J392" s="221" t="s">
        <v>301</v>
      </c>
      <c r="K392" s="222" t="s">
        <v>301</v>
      </c>
      <c r="L392" s="222" t="s">
        <v>301</v>
      </c>
      <c r="M392" s="223" t="s">
        <v>301</v>
      </c>
      <c r="N392" s="220" t="s">
        <v>301</v>
      </c>
      <c r="O392" s="221" t="s">
        <v>301</v>
      </c>
      <c r="P392" s="222" t="s">
        <v>301</v>
      </c>
      <c r="Q392" s="222" t="s">
        <v>301</v>
      </c>
      <c r="R392" s="223" t="s">
        <v>301</v>
      </c>
      <c r="S392" s="220" t="s">
        <v>301</v>
      </c>
      <c r="T392" s="221" t="s">
        <v>301</v>
      </c>
      <c r="U392" s="222" t="s">
        <v>301</v>
      </c>
      <c r="V392" s="222" t="s">
        <v>301</v>
      </c>
      <c r="W392" s="223" t="s">
        <v>301</v>
      </c>
      <c r="X392" s="220" t="s">
        <v>301</v>
      </c>
      <c r="Y392" s="221" t="s">
        <v>301</v>
      </c>
      <c r="Z392" s="222" t="s">
        <v>301</v>
      </c>
      <c r="AA392" s="222" t="s">
        <v>301</v>
      </c>
      <c r="AB392" s="223" t="s">
        <v>301</v>
      </c>
      <c r="AC392" s="225"/>
      <c r="AD392" s="226"/>
      <c r="AE392" s="226"/>
      <c r="AF392" s="226"/>
      <c r="AG392" s="226"/>
      <c r="AH392" s="267"/>
      <c r="AI392" s="157"/>
      <c r="AJ392" s="158"/>
      <c r="AK392" s="159"/>
      <c r="AL392" s="269"/>
      <c r="AN392" s="12"/>
      <c r="AO392" s="12"/>
      <c r="AP392" s="12"/>
      <c r="AQ392" s="7"/>
      <c r="AR392" s="240">
        <v>2</v>
      </c>
      <c r="AS392" s="241" t="s">
        <v>3</v>
      </c>
      <c r="AT392" s="241">
        <v>3</v>
      </c>
      <c r="AU392" s="241" t="s">
        <v>384</v>
      </c>
      <c r="AV392" s="241"/>
      <c r="AW392" s="241" t="s">
        <v>387</v>
      </c>
      <c r="AX392" s="251"/>
      <c r="AY392" s="251"/>
      <c r="AZ392" s="251"/>
      <c r="BA392" s="251"/>
      <c r="BB392" s="251"/>
      <c r="BC392" s="251"/>
      <c r="BD392" s="242">
        <v>0</v>
      </c>
      <c r="BE392" s="242">
        <v>3</v>
      </c>
    </row>
    <row r="393" spans="1:57" ht="42" customHeight="1" thickTop="1">
      <c r="A393" s="90"/>
      <c r="B393" s="91"/>
      <c r="C393" s="198"/>
      <c r="D393" s="199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200"/>
      <c r="AI393" s="201"/>
      <c r="AJ393" s="201"/>
      <c r="AK393" s="201"/>
      <c r="AL393" s="202"/>
      <c r="AN393" s="12"/>
      <c r="AO393" s="12"/>
      <c r="AP393" s="12"/>
      <c r="AQ393" s="7"/>
      <c r="AR393" s="249">
        <v>3</v>
      </c>
      <c r="AS393" s="243" t="s">
        <v>3</v>
      </c>
      <c r="AT393" s="243">
        <v>6</v>
      </c>
      <c r="AU393" s="243" t="s">
        <v>387</v>
      </c>
      <c r="AV393" s="243"/>
      <c r="AW393" s="243" t="s">
        <v>370</v>
      </c>
      <c r="AX393" s="253"/>
      <c r="AY393" s="253"/>
      <c r="AZ393" s="253"/>
      <c r="BA393" s="253"/>
      <c r="BB393" s="253"/>
      <c r="BC393" s="253"/>
      <c r="BD393" s="245"/>
      <c r="BE393" s="245"/>
    </row>
    <row r="394" spans="1:57" ht="42" customHeight="1">
      <c r="A394" s="90"/>
      <c r="B394" s="91"/>
      <c r="C394" s="198"/>
      <c r="D394" s="199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200"/>
      <c r="AI394" s="201"/>
      <c r="AJ394" s="201"/>
      <c r="AK394" s="201"/>
      <c r="AL394" s="202"/>
      <c r="AN394" s="12"/>
      <c r="AO394" s="12"/>
      <c r="AP394" s="12"/>
      <c r="AQ394" s="7"/>
      <c r="AR394" s="237">
        <v>2</v>
      </c>
      <c r="AS394" s="238" t="s">
        <v>3</v>
      </c>
      <c r="AT394" s="238">
        <v>4</v>
      </c>
      <c r="AU394" s="238" t="s">
        <v>384</v>
      </c>
      <c r="AV394" s="238"/>
      <c r="AW394" s="238" t="s">
        <v>386</v>
      </c>
      <c r="AX394" s="239"/>
      <c r="AY394" s="239"/>
      <c r="AZ394" s="239"/>
      <c r="BA394" s="239"/>
      <c r="BB394" s="239"/>
      <c r="BC394" s="239"/>
      <c r="BD394" s="236">
        <v>3</v>
      </c>
      <c r="BE394" s="236">
        <v>0</v>
      </c>
    </row>
    <row r="395" spans="1:57" ht="42" customHeight="1" thickBot="1">
      <c r="A395" s="90"/>
      <c r="B395" s="91"/>
      <c r="C395" s="198"/>
      <c r="D395" s="199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200"/>
      <c r="AI395" s="201"/>
      <c r="AJ395" s="201"/>
      <c r="AK395" s="201"/>
      <c r="AL395" s="202"/>
      <c r="AN395" s="12"/>
      <c r="AO395" s="12"/>
      <c r="AP395" s="12"/>
      <c r="AQ395" s="7"/>
      <c r="AR395" s="240">
        <v>1</v>
      </c>
      <c r="AS395" s="241" t="s">
        <v>3</v>
      </c>
      <c r="AT395" s="241">
        <v>5</v>
      </c>
      <c r="AU395" s="241" t="s">
        <v>382</v>
      </c>
      <c r="AV395" s="241"/>
      <c r="AW395" s="241" t="s">
        <v>370</v>
      </c>
      <c r="AX395" s="251"/>
      <c r="AY395" s="251"/>
      <c r="AZ395" s="251"/>
      <c r="BA395" s="251"/>
      <c r="BB395" s="251"/>
      <c r="BC395" s="251"/>
      <c r="BD395" s="242"/>
      <c r="BE395" s="242"/>
    </row>
    <row r="396" spans="2:55" ht="42" customHeight="1" thickBot="1" thickTop="1">
      <c r="B396" s="290" t="s">
        <v>236</v>
      </c>
      <c r="C396" s="290"/>
      <c r="D396" s="3" t="s">
        <v>36</v>
      </c>
      <c r="N396" s="255" t="s">
        <v>209</v>
      </c>
      <c r="S396" s="256" t="s">
        <v>84</v>
      </c>
      <c r="AK396" s="79"/>
      <c r="AQ396" s="7"/>
      <c r="AR396" s="230"/>
      <c r="AS396" s="230"/>
      <c r="AT396" s="230"/>
      <c r="AX396" s="209"/>
      <c r="AY396" s="209"/>
      <c r="AZ396" s="209"/>
      <c r="BA396" s="209"/>
      <c r="BB396" s="209"/>
      <c r="BC396" s="209"/>
    </row>
    <row r="397" spans="1:57" ht="42" customHeight="1" thickBot="1">
      <c r="A397" s="80"/>
      <c r="B397" s="81" t="s">
        <v>65</v>
      </c>
      <c r="C397" s="82"/>
      <c r="D397" s="285">
        <v>1</v>
      </c>
      <c r="E397" s="286"/>
      <c r="F397" s="286"/>
      <c r="G397" s="286"/>
      <c r="H397" s="291"/>
      <c r="I397" s="285">
        <v>2</v>
      </c>
      <c r="J397" s="286"/>
      <c r="K397" s="286"/>
      <c r="L397" s="286"/>
      <c r="M397" s="291"/>
      <c r="N397" s="285">
        <v>3</v>
      </c>
      <c r="O397" s="286"/>
      <c r="P397" s="286"/>
      <c r="Q397" s="286"/>
      <c r="R397" s="291"/>
      <c r="S397" s="285">
        <v>4</v>
      </c>
      <c r="T397" s="286"/>
      <c r="U397" s="286"/>
      <c r="V397" s="286"/>
      <c r="W397" s="291"/>
      <c r="X397" s="285">
        <v>5</v>
      </c>
      <c r="Y397" s="286"/>
      <c r="Z397" s="286"/>
      <c r="AA397" s="286"/>
      <c r="AB397" s="286"/>
      <c r="AC397" s="285">
        <v>6</v>
      </c>
      <c r="AD397" s="286"/>
      <c r="AE397" s="286"/>
      <c r="AF397" s="286"/>
      <c r="AG397" s="286"/>
      <c r="AH397" s="197" t="s">
        <v>45</v>
      </c>
      <c r="AI397" s="287" t="s">
        <v>46</v>
      </c>
      <c r="AJ397" s="288"/>
      <c r="AK397" s="289"/>
      <c r="AL397" s="84" t="s">
        <v>47</v>
      </c>
      <c r="AN397" s="282" t="s">
        <v>1</v>
      </c>
      <c r="AO397" s="282"/>
      <c r="AP397" s="282"/>
      <c r="AQ397" s="234" t="s">
        <v>48</v>
      </c>
      <c r="AU397" s="283" t="s">
        <v>1</v>
      </c>
      <c r="AV397" s="283"/>
      <c r="AW397" s="283"/>
      <c r="AX397" s="284"/>
      <c r="AY397" s="284"/>
      <c r="AZ397" s="284"/>
      <c r="BA397" s="284"/>
      <c r="BB397" s="284"/>
      <c r="BC397" s="284"/>
      <c r="BD397" s="206" t="s">
        <v>167</v>
      </c>
      <c r="BE397" s="206" t="s">
        <v>167</v>
      </c>
    </row>
    <row r="398" spans="1:57" ht="42" customHeight="1">
      <c r="A398" s="260">
        <v>1</v>
      </c>
      <c r="B398" s="135">
        <v>60</v>
      </c>
      <c r="C398" s="189" t="s">
        <v>383</v>
      </c>
      <c r="D398" s="271"/>
      <c r="E398" s="265"/>
      <c r="F398" s="211"/>
      <c r="G398" s="265"/>
      <c r="H398" s="265"/>
      <c r="I398" s="272">
        <v>3</v>
      </c>
      <c r="J398" s="273"/>
      <c r="K398" s="212" t="s">
        <v>2</v>
      </c>
      <c r="L398" s="273">
        <v>0</v>
      </c>
      <c r="M398" s="274"/>
      <c r="N398" s="272">
        <v>3</v>
      </c>
      <c r="O398" s="273"/>
      <c r="P398" s="212" t="s">
        <v>2</v>
      </c>
      <c r="Q398" s="273">
        <v>1</v>
      </c>
      <c r="R398" s="274"/>
      <c r="S398" s="272">
        <v>3</v>
      </c>
      <c r="T398" s="273"/>
      <c r="U398" s="212" t="s">
        <v>2</v>
      </c>
      <c r="V398" s="273">
        <v>2</v>
      </c>
      <c r="W398" s="274"/>
      <c r="X398" s="272" t="s">
        <v>301</v>
      </c>
      <c r="Y398" s="273"/>
      <c r="Z398" s="212" t="s">
        <v>2</v>
      </c>
      <c r="AA398" s="273" t="s">
        <v>301</v>
      </c>
      <c r="AB398" s="274"/>
      <c r="AC398" s="272" t="s">
        <v>301</v>
      </c>
      <c r="AD398" s="273"/>
      <c r="AE398" s="212" t="s">
        <v>2</v>
      </c>
      <c r="AF398" s="273" t="s">
        <v>301</v>
      </c>
      <c r="AG398" s="274"/>
      <c r="AH398" s="266">
        <v>6</v>
      </c>
      <c r="AI398" s="160" t="e">
        <v>#VALUE!</v>
      </c>
      <c r="AJ398" s="156" t="s">
        <v>2</v>
      </c>
      <c r="AK398" s="161" t="e">
        <v>#VALUE!</v>
      </c>
      <c r="AL398" s="268">
        <v>61</v>
      </c>
      <c r="AN398" s="14">
        <v>2</v>
      </c>
      <c r="AO398" s="12" t="s">
        <v>3</v>
      </c>
      <c r="AP398" s="12">
        <v>5</v>
      </c>
      <c r="AQ398" s="179"/>
      <c r="AR398" s="207">
        <v>1</v>
      </c>
      <c r="AS398" s="208" t="s">
        <v>3</v>
      </c>
      <c r="AT398" s="208">
        <v>6</v>
      </c>
      <c r="AU398" s="208" t="s">
        <v>383</v>
      </c>
      <c r="AV398" s="208"/>
      <c r="AW398" s="208" t="s">
        <v>370</v>
      </c>
      <c r="AX398" s="281"/>
      <c r="AY398" s="281"/>
      <c r="AZ398" s="281"/>
      <c r="BA398" s="281"/>
      <c r="BB398" s="281"/>
      <c r="BC398" s="210"/>
      <c r="BD398" s="235"/>
      <c r="BE398" s="235"/>
    </row>
    <row r="399" spans="1:57" ht="42" customHeight="1" thickBot="1">
      <c r="A399" s="261"/>
      <c r="B399" s="136"/>
      <c r="C399" s="190" t="s">
        <v>371</v>
      </c>
      <c r="D399" s="213"/>
      <c r="E399" s="213"/>
      <c r="F399" s="213"/>
      <c r="G399" s="213"/>
      <c r="H399" s="213"/>
      <c r="I399" s="232"/>
      <c r="J399" s="233"/>
      <c r="K399" s="216"/>
      <c r="L399" s="216"/>
      <c r="M399" s="217"/>
      <c r="N399" s="214"/>
      <c r="O399" s="215"/>
      <c r="P399" s="216"/>
      <c r="Q399" s="216"/>
      <c r="R399" s="217"/>
      <c r="S399" s="214"/>
      <c r="T399" s="215"/>
      <c r="U399" s="216"/>
      <c r="V399" s="216"/>
      <c r="W399" s="217"/>
      <c r="X399" s="214"/>
      <c r="Y399" s="215"/>
      <c r="Z399" s="216"/>
      <c r="AA399" s="216"/>
      <c r="AB399" s="218"/>
      <c r="AC399" s="214"/>
      <c r="AD399" s="215"/>
      <c r="AE399" s="216"/>
      <c r="AF399" s="216"/>
      <c r="AG399" s="218"/>
      <c r="AH399" s="267"/>
      <c r="AI399" s="157"/>
      <c r="AJ399" s="158"/>
      <c r="AK399" s="159"/>
      <c r="AL399" s="269"/>
      <c r="AN399" s="14">
        <v>3</v>
      </c>
      <c r="AO399" s="12" t="s">
        <v>3</v>
      </c>
      <c r="AP399" s="12">
        <v>4</v>
      </c>
      <c r="AQ399" s="179"/>
      <c r="AR399" s="237">
        <v>2</v>
      </c>
      <c r="AS399" s="238" t="s">
        <v>3</v>
      </c>
      <c r="AT399" s="238">
        <v>5</v>
      </c>
      <c r="AU399" s="238" t="s">
        <v>381</v>
      </c>
      <c r="AV399" s="238"/>
      <c r="AW399" s="238" t="s">
        <v>370</v>
      </c>
      <c r="AX399" s="278"/>
      <c r="AY399" s="278"/>
      <c r="AZ399" s="278"/>
      <c r="BA399" s="278"/>
      <c r="BB399" s="278"/>
      <c r="BC399" s="278"/>
      <c r="BD399" s="236"/>
      <c r="BE399" s="236"/>
    </row>
    <row r="400" spans="1:57" ht="42" customHeight="1" thickBot="1">
      <c r="A400" s="260">
        <v>2</v>
      </c>
      <c r="B400" s="135">
        <v>61</v>
      </c>
      <c r="C400" s="191" t="s">
        <v>381</v>
      </c>
      <c r="D400" s="277">
        <v>0</v>
      </c>
      <c r="E400" s="275" t="s">
        <v>301</v>
      </c>
      <c r="F400" s="219" t="s">
        <v>2</v>
      </c>
      <c r="G400" s="275">
        <v>3</v>
      </c>
      <c r="H400" s="276" t="s">
        <v>301</v>
      </c>
      <c r="I400" s="271"/>
      <c r="J400" s="265"/>
      <c r="K400" s="211"/>
      <c r="L400" s="265"/>
      <c r="M400" s="279"/>
      <c r="N400" s="272">
        <v>0</v>
      </c>
      <c r="O400" s="273"/>
      <c r="P400" s="212" t="s">
        <v>2</v>
      </c>
      <c r="Q400" s="273">
        <v>3</v>
      </c>
      <c r="R400" s="274"/>
      <c r="S400" s="272">
        <v>0</v>
      </c>
      <c r="T400" s="273"/>
      <c r="U400" s="212" t="s">
        <v>2</v>
      </c>
      <c r="V400" s="273">
        <v>3</v>
      </c>
      <c r="W400" s="274"/>
      <c r="X400" s="272" t="s">
        <v>301</v>
      </c>
      <c r="Y400" s="273"/>
      <c r="Z400" s="212" t="s">
        <v>2</v>
      </c>
      <c r="AA400" s="273" t="s">
        <v>301</v>
      </c>
      <c r="AB400" s="274"/>
      <c r="AC400" s="272" t="s">
        <v>301</v>
      </c>
      <c r="AD400" s="273"/>
      <c r="AE400" s="212" t="s">
        <v>2</v>
      </c>
      <c r="AF400" s="273" t="s">
        <v>301</v>
      </c>
      <c r="AG400" s="274"/>
      <c r="AH400" s="266">
        <v>3</v>
      </c>
      <c r="AI400" s="160" t="e">
        <v>#VALUE!</v>
      </c>
      <c r="AJ400" s="156" t="s">
        <v>2</v>
      </c>
      <c r="AK400" s="161" t="e">
        <v>#VALUE!</v>
      </c>
      <c r="AL400" s="268">
        <v>64</v>
      </c>
      <c r="AM400" s="5"/>
      <c r="AN400" s="14">
        <v>5</v>
      </c>
      <c r="AO400" s="12" t="s">
        <v>3</v>
      </c>
      <c r="AP400" s="12">
        <v>3</v>
      </c>
      <c r="AQ400" s="179"/>
      <c r="AR400" s="240">
        <v>3</v>
      </c>
      <c r="AS400" s="241" t="s">
        <v>3</v>
      </c>
      <c r="AT400" s="241">
        <v>4</v>
      </c>
      <c r="AU400" s="241" t="s">
        <v>385</v>
      </c>
      <c r="AV400" s="241"/>
      <c r="AW400" s="241" t="s">
        <v>388</v>
      </c>
      <c r="AX400" s="280"/>
      <c r="AY400" s="280"/>
      <c r="AZ400" s="280"/>
      <c r="BA400" s="280"/>
      <c r="BB400" s="280"/>
      <c r="BC400" s="280"/>
      <c r="BD400" s="242">
        <v>3</v>
      </c>
      <c r="BE400" s="242">
        <v>2</v>
      </c>
    </row>
    <row r="401" spans="1:57" ht="42" customHeight="1" thickBot="1" thickTop="1">
      <c r="A401" s="261"/>
      <c r="B401" s="136"/>
      <c r="C401" s="192" t="s">
        <v>371</v>
      </c>
      <c r="D401" s="220" t="s">
        <v>301</v>
      </c>
      <c r="E401" s="221" t="s">
        <v>301</v>
      </c>
      <c r="F401" s="222" t="s">
        <v>301</v>
      </c>
      <c r="G401" s="222" t="s">
        <v>301</v>
      </c>
      <c r="H401" s="223" t="s">
        <v>301</v>
      </c>
      <c r="I401" s="213"/>
      <c r="J401" s="213"/>
      <c r="K401" s="213"/>
      <c r="L401" s="213"/>
      <c r="M401" s="213"/>
      <c r="N401" s="214"/>
      <c r="O401" s="215"/>
      <c r="P401" s="216"/>
      <c r="Q401" s="216"/>
      <c r="R401" s="217"/>
      <c r="S401" s="214"/>
      <c r="T401" s="215"/>
      <c r="U401" s="216"/>
      <c r="V401" s="216"/>
      <c r="W401" s="217"/>
      <c r="X401" s="214"/>
      <c r="Y401" s="215"/>
      <c r="Z401" s="216"/>
      <c r="AA401" s="216"/>
      <c r="AB401" s="218"/>
      <c r="AC401" s="214"/>
      <c r="AD401" s="215"/>
      <c r="AE401" s="216"/>
      <c r="AF401" s="216"/>
      <c r="AG401" s="218"/>
      <c r="AH401" s="267"/>
      <c r="AI401" s="157"/>
      <c r="AJ401" s="158"/>
      <c r="AK401" s="159"/>
      <c r="AL401" s="269"/>
      <c r="AN401" s="14">
        <v>1</v>
      </c>
      <c r="AO401" s="12" t="s">
        <v>3</v>
      </c>
      <c r="AP401" s="12">
        <v>2</v>
      </c>
      <c r="AQ401" s="179"/>
      <c r="AR401" s="249">
        <v>4</v>
      </c>
      <c r="AS401" s="243" t="s">
        <v>3</v>
      </c>
      <c r="AT401" s="243">
        <v>6</v>
      </c>
      <c r="AU401" s="243" t="s">
        <v>388</v>
      </c>
      <c r="AV401" s="243"/>
      <c r="AW401" s="243" t="s">
        <v>370</v>
      </c>
      <c r="AX401" s="244"/>
      <c r="AY401" s="244"/>
      <c r="AZ401" s="244"/>
      <c r="BA401" s="244"/>
      <c r="BB401" s="244"/>
      <c r="BC401" s="244"/>
      <c r="BD401" s="245"/>
      <c r="BE401" s="245"/>
    </row>
    <row r="402" spans="1:57" ht="42" customHeight="1">
      <c r="A402" s="260">
        <v>3</v>
      </c>
      <c r="B402" s="135">
        <v>62</v>
      </c>
      <c r="C402" s="191" t="s">
        <v>385</v>
      </c>
      <c r="D402" s="277">
        <v>1</v>
      </c>
      <c r="E402" s="275" t="s">
        <v>301</v>
      </c>
      <c r="F402" s="219" t="s">
        <v>2</v>
      </c>
      <c r="G402" s="275">
        <v>3</v>
      </c>
      <c r="H402" s="276" t="s">
        <v>301</v>
      </c>
      <c r="I402" s="277">
        <v>3</v>
      </c>
      <c r="J402" s="275" t="s">
        <v>301</v>
      </c>
      <c r="K402" s="219" t="s">
        <v>2</v>
      </c>
      <c r="L402" s="275">
        <v>0</v>
      </c>
      <c r="M402" s="276" t="s">
        <v>301</v>
      </c>
      <c r="N402" s="271"/>
      <c r="O402" s="265"/>
      <c r="P402" s="211"/>
      <c r="Q402" s="265"/>
      <c r="R402" s="279"/>
      <c r="S402" s="272">
        <v>3</v>
      </c>
      <c r="T402" s="273"/>
      <c r="U402" s="212" t="s">
        <v>2</v>
      </c>
      <c r="V402" s="273">
        <v>2</v>
      </c>
      <c r="W402" s="274"/>
      <c r="X402" s="272" t="s">
        <v>301</v>
      </c>
      <c r="Y402" s="273"/>
      <c r="Z402" s="212" t="s">
        <v>2</v>
      </c>
      <c r="AA402" s="273" t="s">
        <v>301</v>
      </c>
      <c r="AB402" s="274"/>
      <c r="AC402" s="272" t="s">
        <v>301</v>
      </c>
      <c r="AD402" s="273"/>
      <c r="AE402" s="212" t="s">
        <v>2</v>
      </c>
      <c r="AF402" s="273" t="s">
        <v>301</v>
      </c>
      <c r="AG402" s="274"/>
      <c r="AH402" s="266">
        <v>5</v>
      </c>
      <c r="AI402" s="160" t="e">
        <v>#VALUE!</v>
      </c>
      <c r="AJ402" s="156" t="s">
        <v>2</v>
      </c>
      <c r="AK402" s="161" t="e">
        <v>#VALUE!</v>
      </c>
      <c r="AL402" s="268">
        <v>62</v>
      </c>
      <c r="AM402" s="5"/>
      <c r="AN402" s="14">
        <v>3</v>
      </c>
      <c r="AO402" s="12" t="s">
        <v>3</v>
      </c>
      <c r="AP402" s="12">
        <v>1</v>
      </c>
      <c r="AQ402" s="179"/>
      <c r="AR402" s="207">
        <v>3</v>
      </c>
      <c r="AS402" s="208" t="s">
        <v>3</v>
      </c>
      <c r="AT402" s="208">
        <v>5</v>
      </c>
      <c r="AU402" s="208" t="s">
        <v>385</v>
      </c>
      <c r="AV402" s="208"/>
      <c r="AW402" s="208" t="s">
        <v>370</v>
      </c>
      <c r="AX402" s="209"/>
      <c r="AY402" s="209"/>
      <c r="AZ402" s="209"/>
      <c r="BA402" s="209"/>
      <c r="BB402" s="209"/>
      <c r="BC402" s="209"/>
      <c r="BD402" s="235"/>
      <c r="BE402" s="235"/>
    </row>
    <row r="403" spans="1:57" ht="42" customHeight="1" thickBot="1">
      <c r="A403" s="261"/>
      <c r="B403" s="136"/>
      <c r="C403" s="192" t="s">
        <v>371</v>
      </c>
      <c r="D403" s="220" t="s">
        <v>301</v>
      </c>
      <c r="E403" s="221" t="s">
        <v>301</v>
      </c>
      <c r="F403" s="222" t="s">
        <v>301</v>
      </c>
      <c r="G403" s="222" t="s">
        <v>301</v>
      </c>
      <c r="H403" s="223" t="s">
        <v>301</v>
      </c>
      <c r="I403" s="220" t="s">
        <v>301</v>
      </c>
      <c r="J403" s="221" t="s">
        <v>301</v>
      </c>
      <c r="K403" s="222" t="s">
        <v>301</v>
      </c>
      <c r="L403" s="222" t="s">
        <v>301</v>
      </c>
      <c r="M403" s="223" t="s">
        <v>301</v>
      </c>
      <c r="N403" s="213"/>
      <c r="O403" s="213"/>
      <c r="P403" s="213"/>
      <c r="Q403" s="213"/>
      <c r="R403" s="213"/>
      <c r="S403" s="214"/>
      <c r="T403" s="215"/>
      <c r="U403" s="216"/>
      <c r="V403" s="216"/>
      <c r="W403" s="217"/>
      <c r="X403" s="214"/>
      <c r="Y403" s="215"/>
      <c r="Z403" s="216"/>
      <c r="AA403" s="216"/>
      <c r="AB403" s="218"/>
      <c r="AC403" s="214"/>
      <c r="AD403" s="215"/>
      <c r="AE403" s="216"/>
      <c r="AF403" s="216"/>
      <c r="AG403" s="218"/>
      <c r="AH403" s="267"/>
      <c r="AI403" s="157"/>
      <c r="AJ403" s="158"/>
      <c r="AK403" s="159"/>
      <c r="AL403" s="269"/>
      <c r="AN403" s="14">
        <v>4</v>
      </c>
      <c r="AO403" s="12" t="s">
        <v>3</v>
      </c>
      <c r="AP403" s="12">
        <v>5</v>
      </c>
      <c r="AQ403" s="179"/>
      <c r="AR403" s="246">
        <v>1</v>
      </c>
      <c r="AS403" s="247" t="s">
        <v>3</v>
      </c>
      <c r="AT403" s="247">
        <v>2</v>
      </c>
      <c r="AU403" s="247" t="s">
        <v>383</v>
      </c>
      <c r="AV403" s="247"/>
      <c r="AW403" s="247" t="s">
        <v>381</v>
      </c>
      <c r="AX403" s="259"/>
      <c r="AY403" s="259"/>
      <c r="AZ403" s="259"/>
      <c r="BA403" s="259"/>
      <c r="BB403" s="259"/>
      <c r="BC403" s="259"/>
      <c r="BD403" s="248">
        <v>3</v>
      </c>
      <c r="BE403" s="248">
        <v>0</v>
      </c>
    </row>
    <row r="404" spans="1:57" ht="42" customHeight="1" thickTop="1">
      <c r="A404" s="260">
        <v>4</v>
      </c>
      <c r="B404" s="135">
        <v>63</v>
      </c>
      <c r="C404" s="191" t="s">
        <v>388</v>
      </c>
      <c r="D404" s="277">
        <v>2</v>
      </c>
      <c r="E404" s="275" t="s">
        <v>301</v>
      </c>
      <c r="F404" s="219" t="s">
        <v>2</v>
      </c>
      <c r="G404" s="275">
        <v>3</v>
      </c>
      <c r="H404" s="276" t="s">
        <v>301</v>
      </c>
      <c r="I404" s="277">
        <v>3</v>
      </c>
      <c r="J404" s="275" t="s">
        <v>301</v>
      </c>
      <c r="K404" s="219" t="s">
        <v>2</v>
      </c>
      <c r="L404" s="275">
        <v>0</v>
      </c>
      <c r="M404" s="276" t="s">
        <v>301</v>
      </c>
      <c r="N404" s="277">
        <v>2</v>
      </c>
      <c r="O404" s="275" t="s">
        <v>301</v>
      </c>
      <c r="P404" s="219" t="s">
        <v>2</v>
      </c>
      <c r="Q404" s="275">
        <v>3</v>
      </c>
      <c r="R404" s="276" t="s">
        <v>301</v>
      </c>
      <c r="S404" s="271"/>
      <c r="T404" s="265"/>
      <c r="U404" s="224"/>
      <c r="V404" s="265"/>
      <c r="W404" s="279"/>
      <c r="X404" s="272" t="s">
        <v>301</v>
      </c>
      <c r="Y404" s="273"/>
      <c r="Z404" s="212" t="s">
        <v>2</v>
      </c>
      <c r="AA404" s="273" t="s">
        <v>301</v>
      </c>
      <c r="AB404" s="274"/>
      <c r="AC404" s="272" t="s">
        <v>301</v>
      </c>
      <c r="AD404" s="273"/>
      <c r="AE404" s="212" t="s">
        <v>2</v>
      </c>
      <c r="AF404" s="273" t="s">
        <v>301</v>
      </c>
      <c r="AG404" s="274"/>
      <c r="AH404" s="266">
        <v>4</v>
      </c>
      <c r="AI404" s="160" t="e">
        <v>#VALUE!</v>
      </c>
      <c r="AJ404" s="156" t="s">
        <v>2</v>
      </c>
      <c r="AK404" s="161" t="e">
        <v>#VALUE!</v>
      </c>
      <c r="AL404" s="268">
        <v>63</v>
      </c>
      <c r="AM404" s="5"/>
      <c r="AN404" s="14">
        <v>1</v>
      </c>
      <c r="AO404" s="12" t="s">
        <v>3</v>
      </c>
      <c r="AP404" s="12">
        <v>4</v>
      </c>
      <c r="AQ404" s="179"/>
      <c r="AR404" s="249">
        <v>2</v>
      </c>
      <c r="AS404" s="243" t="s">
        <v>3</v>
      </c>
      <c r="AT404" s="243">
        <v>6</v>
      </c>
      <c r="AU404" s="243" t="s">
        <v>381</v>
      </c>
      <c r="AV404" s="243"/>
      <c r="AW404" s="243" t="s">
        <v>370</v>
      </c>
      <c r="AX404" s="250"/>
      <c r="AY404" s="250"/>
      <c r="AZ404" s="250"/>
      <c r="BA404" s="250"/>
      <c r="BB404" s="250"/>
      <c r="BC404" s="250"/>
      <c r="BD404" s="245"/>
      <c r="BE404" s="245"/>
    </row>
    <row r="405" spans="1:57" ht="42" customHeight="1" thickBot="1">
      <c r="A405" s="261"/>
      <c r="B405" s="136"/>
      <c r="C405" s="192" t="s">
        <v>371</v>
      </c>
      <c r="D405" s="220" t="s">
        <v>301</v>
      </c>
      <c r="E405" s="221" t="s">
        <v>301</v>
      </c>
      <c r="F405" s="222" t="s">
        <v>301</v>
      </c>
      <c r="G405" s="222" t="s">
        <v>301</v>
      </c>
      <c r="H405" s="223" t="s">
        <v>301</v>
      </c>
      <c r="I405" s="220" t="s">
        <v>301</v>
      </c>
      <c r="J405" s="221" t="s">
        <v>301</v>
      </c>
      <c r="K405" s="222" t="s">
        <v>301</v>
      </c>
      <c r="L405" s="222" t="s">
        <v>301</v>
      </c>
      <c r="M405" s="223" t="s">
        <v>301</v>
      </c>
      <c r="N405" s="220" t="s">
        <v>301</v>
      </c>
      <c r="O405" s="221" t="s">
        <v>301</v>
      </c>
      <c r="P405" s="222" t="s">
        <v>301</v>
      </c>
      <c r="Q405" s="222" t="s">
        <v>301</v>
      </c>
      <c r="R405" s="223" t="s">
        <v>301</v>
      </c>
      <c r="S405" s="225"/>
      <c r="T405" s="226"/>
      <c r="U405" s="226"/>
      <c r="V405" s="226"/>
      <c r="W405" s="227"/>
      <c r="X405" s="214"/>
      <c r="Y405" s="215"/>
      <c r="Z405" s="216"/>
      <c r="AA405" s="216"/>
      <c r="AB405" s="218"/>
      <c r="AC405" s="214"/>
      <c r="AD405" s="215"/>
      <c r="AE405" s="216"/>
      <c r="AF405" s="216"/>
      <c r="AG405" s="218"/>
      <c r="AH405" s="267"/>
      <c r="AI405" s="157"/>
      <c r="AJ405" s="158"/>
      <c r="AK405" s="159"/>
      <c r="AL405" s="269"/>
      <c r="AN405" s="12">
        <v>2</v>
      </c>
      <c r="AO405" s="12" t="s">
        <v>3</v>
      </c>
      <c r="AP405" s="12">
        <v>3</v>
      </c>
      <c r="AQ405" s="179"/>
      <c r="AR405" s="237">
        <v>1</v>
      </c>
      <c r="AS405" s="238" t="s">
        <v>3</v>
      </c>
      <c r="AT405" s="238">
        <v>3</v>
      </c>
      <c r="AU405" s="238" t="s">
        <v>383</v>
      </c>
      <c r="AV405" s="238"/>
      <c r="AW405" s="238" t="s">
        <v>385</v>
      </c>
      <c r="AX405" s="278"/>
      <c r="AY405" s="278"/>
      <c r="AZ405" s="278"/>
      <c r="BA405" s="278"/>
      <c r="BB405" s="278"/>
      <c r="BC405" s="278"/>
      <c r="BD405" s="236">
        <v>3</v>
      </c>
      <c r="BE405" s="236">
        <v>1</v>
      </c>
    </row>
    <row r="406" spans="1:57" ht="42" customHeight="1" thickBot="1">
      <c r="A406" s="260">
        <v>5</v>
      </c>
      <c r="B406" s="135"/>
      <c r="C406" s="189" t="s">
        <v>370</v>
      </c>
      <c r="D406" s="277" t="s">
        <v>301</v>
      </c>
      <c r="E406" s="275" t="s">
        <v>301</v>
      </c>
      <c r="F406" s="219" t="s">
        <v>2</v>
      </c>
      <c r="G406" s="275" t="s">
        <v>301</v>
      </c>
      <c r="H406" s="276" t="s">
        <v>301</v>
      </c>
      <c r="I406" s="277" t="s">
        <v>301</v>
      </c>
      <c r="J406" s="275" t="s">
        <v>301</v>
      </c>
      <c r="K406" s="219" t="s">
        <v>2</v>
      </c>
      <c r="L406" s="275" t="s">
        <v>301</v>
      </c>
      <c r="M406" s="276" t="s">
        <v>301</v>
      </c>
      <c r="N406" s="277" t="s">
        <v>301</v>
      </c>
      <c r="O406" s="275" t="s">
        <v>301</v>
      </c>
      <c r="P406" s="219" t="s">
        <v>2</v>
      </c>
      <c r="Q406" s="275" t="s">
        <v>301</v>
      </c>
      <c r="R406" s="276" t="s">
        <v>301</v>
      </c>
      <c r="S406" s="277" t="s">
        <v>301</v>
      </c>
      <c r="T406" s="275" t="s">
        <v>301</v>
      </c>
      <c r="U406" s="219" t="s">
        <v>2</v>
      </c>
      <c r="V406" s="275" t="s">
        <v>301</v>
      </c>
      <c r="W406" s="276" t="s">
        <v>301</v>
      </c>
      <c r="X406" s="271"/>
      <c r="Y406" s="265"/>
      <c r="Z406" s="224"/>
      <c r="AA406" s="265"/>
      <c r="AB406" s="265"/>
      <c r="AC406" s="272" t="s">
        <v>301</v>
      </c>
      <c r="AD406" s="273"/>
      <c r="AE406" s="212" t="s">
        <v>2</v>
      </c>
      <c r="AF406" s="273" t="s">
        <v>301</v>
      </c>
      <c r="AG406" s="274"/>
      <c r="AH406" s="266" t="s">
        <v>301</v>
      </c>
      <c r="AI406" s="160" t="s">
        <v>301</v>
      </c>
      <c r="AJ406" s="156" t="s">
        <v>2</v>
      </c>
      <c r="AK406" s="161" t="s">
        <v>301</v>
      </c>
      <c r="AL406" s="268"/>
      <c r="AN406" s="12">
        <v>4</v>
      </c>
      <c r="AO406" s="12" t="s">
        <v>3</v>
      </c>
      <c r="AP406" s="12">
        <v>2</v>
      </c>
      <c r="AQ406" s="7"/>
      <c r="AR406" s="240">
        <v>4</v>
      </c>
      <c r="AS406" s="241" t="s">
        <v>3</v>
      </c>
      <c r="AT406" s="241">
        <v>5</v>
      </c>
      <c r="AU406" s="241" t="s">
        <v>388</v>
      </c>
      <c r="AV406" s="241"/>
      <c r="AW406" s="241" t="s">
        <v>370</v>
      </c>
      <c r="AX406" s="262"/>
      <c r="AY406" s="262"/>
      <c r="AZ406" s="262"/>
      <c r="BA406" s="262"/>
      <c r="BB406" s="262"/>
      <c r="BC406" s="252"/>
      <c r="BD406" s="242"/>
      <c r="BE406" s="242"/>
    </row>
    <row r="407" spans="1:57" ht="42" customHeight="1" thickBot="1" thickTop="1">
      <c r="A407" s="261"/>
      <c r="B407" s="136"/>
      <c r="C407" s="190" t="s">
        <v>376</v>
      </c>
      <c r="D407" s="220" t="s">
        <v>301</v>
      </c>
      <c r="E407" s="221" t="s">
        <v>301</v>
      </c>
      <c r="F407" s="222" t="s">
        <v>301</v>
      </c>
      <c r="G407" s="222" t="s">
        <v>301</v>
      </c>
      <c r="H407" s="223" t="s">
        <v>301</v>
      </c>
      <c r="I407" s="220" t="s">
        <v>301</v>
      </c>
      <c r="J407" s="221" t="s">
        <v>301</v>
      </c>
      <c r="K407" s="222" t="s">
        <v>301</v>
      </c>
      <c r="L407" s="222" t="s">
        <v>301</v>
      </c>
      <c r="M407" s="223" t="s">
        <v>301</v>
      </c>
      <c r="N407" s="220" t="s">
        <v>301</v>
      </c>
      <c r="O407" s="221" t="s">
        <v>301</v>
      </c>
      <c r="P407" s="222" t="s">
        <v>301</v>
      </c>
      <c r="Q407" s="222" t="s">
        <v>301</v>
      </c>
      <c r="R407" s="223" t="s">
        <v>301</v>
      </c>
      <c r="S407" s="220" t="s">
        <v>301</v>
      </c>
      <c r="T407" s="221" t="s">
        <v>301</v>
      </c>
      <c r="U407" s="222" t="s">
        <v>301</v>
      </c>
      <c r="V407" s="222" t="s">
        <v>301</v>
      </c>
      <c r="W407" s="223" t="s">
        <v>301</v>
      </c>
      <c r="X407" s="225"/>
      <c r="Y407" s="226"/>
      <c r="Z407" s="226"/>
      <c r="AA407" s="226"/>
      <c r="AB407" s="226"/>
      <c r="AC407" s="214"/>
      <c r="AD407" s="215"/>
      <c r="AE407" s="216"/>
      <c r="AF407" s="216"/>
      <c r="AG407" s="218"/>
      <c r="AH407" s="267"/>
      <c r="AI407" s="157"/>
      <c r="AJ407" s="158"/>
      <c r="AK407" s="159"/>
      <c r="AL407" s="269"/>
      <c r="AN407" s="12">
        <v>5</v>
      </c>
      <c r="AO407" s="12" t="s">
        <v>3</v>
      </c>
      <c r="AP407" s="12">
        <v>1</v>
      </c>
      <c r="AQ407" s="7"/>
      <c r="AR407" s="249">
        <v>5</v>
      </c>
      <c r="AS407" s="243" t="s">
        <v>3</v>
      </c>
      <c r="AT407" s="243">
        <v>6</v>
      </c>
      <c r="AU407" s="243" t="s">
        <v>370</v>
      </c>
      <c r="AV407" s="243"/>
      <c r="AW407" s="243" t="s">
        <v>370</v>
      </c>
      <c r="AX407" s="258"/>
      <c r="AY407" s="258"/>
      <c r="AZ407" s="258"/>
      <c r="BA407" s="258"/>
      <c r="BB407" s="258"/>
      <c r="BC407" s="258"/>
      <c r="BD407" s="245"/>
      <c r="BE407" s="245"/>
    </row>
    <row r="408" spans="1:57" ht="42" customHeight="1">
      <c r="A408" s="260">
        <v>6</v>
      </c>
      <c r="B408" s="135"/>
      <c r="C408" s="191" t="s">
        <v>370</v>
      </c>
      <c r="D408" s="277" t="s">
        <v>301</v>
      </c>
      <c r="E408" s="275" t="s">
        <v>301</v>
      </c>
      <c r="F408" s="219" t="s">
        <v>2</v>
      </c>
      <c r="G408" s="275" t="s">
        <v>301</v>
      </c>
      <c r="H408" s="276" t="s">
        <v>301</v>
      </c>
      <c r="I408" s="277" t="s">
        <v>301</v>
      </c>
      <c r="J408" s="275" t="s">
        <v>301</v>
      </c>
      <c r="K408" s="219" t="s">
        <v>2</v>
      </c>
      <c r="L408" s="275" t="s">
        <v>301</v>
      </c>
      <c r="M408" s="276" t="s">
        <v>301</v>
      </c>
      <c r="N408" s="277" t="s">
        <v>301</v>
      </c>
      <c r="O408" s="275" t="s">
        <v>301</v>
      </c>
      <c r="P408" s="219" t="s">
        <v>2</v>
      </c>
      <c r="Q408" s="275" t="s">
        <v>301</v>
      </c>
      <c r="R408" s="276" t="s">
        <v>301</v>
      </c>
      <c r="S408" s="277" t="s">
        <v>301</v>
      </c>
      <c r="T408" s="275" t="s">
        <v>301</v>
      </c>
      <c r="U408" s="219" t="s">
        <v>2</v>
      </c>
      <c r="V408" s="275" t="s">
        <v>301</v>
      </c>
      <c r="W408" s="276" t="s">
        <v>301</v>
      </c>
      <c r="X408" s="277" t="s">
        <v>301</v>
      </c>
      <c r="Y408" s="275" t="s">
        <v>301</v>
      </c>
      <c r="Z408" s="219" t="s">
        <v>2</v>
      </c>
      <c r="AA408" s="275" t="s">
        <v>301</v>
      </c>
      <c r="AB408" s="276" t="s">
        <v>301</v>
      </c>
      <c r="AC408" s="271"/>
      <c r="AD408" s="265"/>
      <c r="AE408" s="224"/>
      <c r="AF408" s="265"/>
      <c r="AG408" s="265"/>
      <c r="AH408" s="266" t="s">
        <v>301</v>
      </c>
      <c r="AI408" s="160" t="s">
        <v>301</v>
      </c>
      <c r="AJ408" s="156" t="s">
        <v>2</v>
      </c>
      <c r="AK408" s="161" t="s">
        <v>301</v>
      </c>
      <c r="AL408" s="268"/>
      <c r="AN408" s="12"/>
      <c r="AO408" s="12"/>
      <c r="AP408" s="12"/>
      <c r="AQ408" s="7"/>
      <c r="AR408" s="237">
        <v>1</v>
      </c>
      <c r="AS408" s="238" t="s">
        <v>3</v>
      </c>
      <c r="AT408" s="238">
        <v>4</v>
      </c>
      <c r="AU408" s="238" t="s">
        <v>383</v>
      </c>
      <c r="AV408" s="238"/>
      <c r="AW408" s="238" t="s">
        <v>388</v>
      </c>
      <c r="AX408" s="239"/>
      <c r="AY408" s="239"/>
      <c r="AZ408" s="239"/>
      <c r="BA408" s="239"/>
      <c r="BB408" s="239"/>
      <c r="BC408" s="239"/>
      <c r="BD408" s="236">
        <v>3</v>
      </c>
      <c r="BE408" s="236">
        <v>2</v>
      </c>
    </row>
    <row r="409" spans="1:57" ht="42" customHeight="1" thickBot="1">
      <c r="A409" s="261"/>
      <c r="B409" s="136"/>
      <c r="C409" s="192" t="s">
        <v>376</v>
      </c>
      <c r="D409" s="220" t="s">
        <v>301</v>
      </c>
      <c r="E409" s="221" t="s">
        <v>301</v>
      </c>
      <c r="F409" s="222" t="s">
        <v>301</v>
      </c>
      <c r="G409" s="222" t="s">
        <v>301</v>
      </c>
      <c r="H409" s="223" t="s">
        <v>301</v>
      </c>
      <c r="I409" s="220" t="s">
        <v>301</v>
      </c>
      <c r="J409" s="221" t="s">
        <v>301</v>
      </c>
      <c r="K409" s="222" t="s">
        <v>301</v>
      </c>
      <c r="L409" s="222" t="s">
        <v>301</v>
      </c>
      <c r="M409" s="223" t="s">
        <v>301</v>
      </c>
      <c r="N409" s="220" t="s">
        <v>301</v>
      </c>
      <c r="O409" s="221" t="s">
        <v>301</v>
      </c>
      <c r="P409" s="222" t="s">
        <v>301</v>
      </c>
      <c r="Q409" s="222" t="s">
        <v>301</v>
      </c>
      <c r="R409" s="223" t="s">
        <v>301</v>
      </c>
      <c r="S409" s="220" t="s">
        <v>301</v>
      </c>
      <c r="T409" s="221" t="s">
        <v>301</v>
      </c>
      <c r="U409" s="222" t="s">
        <v>301</v>
      </c>
      <c r="V409" s="222" t="s">
        <v>301</v>
      </c>
      <c r="W409" s="223" t="s">
        <v>301</v>
      </c>
      <c r="X409" s="220" t="s">
        <v>301</v>
      </c>
      <c r="Y409" s="221" t="s">
        <v>301</v>
      </c>
      <c r="Z409" s="222" t="s">
        <v>301</v>
      </c>
      <c r="AA409" s="222" t="s">
        <v>301</v>
      </c>
      <c r="AB409" s="223" t="s">
        <v>301</v>
      </c>
      <c r="AC409" s="225"/>
      <c r="AD409" s="226"/>
      <c r="AE409" s="226"/>
      <c r="AF409" s="226"/>
      <c r="AG409" s="226"/>
      <c r="AH409" s="267"/>
      <c r="AI409" s="157"/>
      <c r="AJ409" s="158"/>
      <c r="AK409" s="159"/>
      <c r="AL409" s="269"/>
      <c r="AN409" s="12"/>
      <c r="AO409" s="12"/>
      <c r="AP409" s="12"/>
      <c r="AQ409" s="7"/>
      <c r="AR409" s="240">
        <v>2</v>
      </c>
      <c r="AS409" s="241" t="s">
        <v>3</v>
      </c>
      <c r="AT409" s="241">
        <v>3</v>
      </c>
      <c r="AU409" s="241" t="s">
        <v>381</v>
      </c>
      <c r="AV409" s="241"/>
      <c r="AW409" s="241" t="s">
        <v>385</v>
      </c>
      <c r="AX409" s="251"/>
      <c r="AY409" s="251"/>
      <c r="AZ409" s="251"/>
      <c r="BA409" s="251"/>
      <c r="BB409" s="251"/>
      <c r="BC409" s="251"/>
      <c r="BD409" s="242">
        <v>0</v>
      </c>
      <c r="BE409" s="242">
        <v>3</v>
      </c>
    </row>
    <row r="410" spans="1:57" ht="42" customHeight="1" thickTop="1">
      <c r="A410" s="90"/>
      <c r="B410" s="91"/>
      <c r="C410" s="198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200"/>
      <c r="AI410" s="201"/>
      <c r="AJ410" s="201"/>
      <c r="AK410" s="201"/>
      <c r="AL410" s="202"/>
      <c r="AN410" s="12"/>
      <c r="AO410" s="12"/>
      <c r="AP410" s="12"/>
      <c r="AQ410" s="7"/>
      <c r="AR410" s="249">
        <v>3</v>
      </c>
      <c r="AS410" s="243" t="s">
        <v>3</v>
      </c>
      <c r="AT410" s="243">
        <v>6</v>
      </c>
      <c r="AU410" s="243" t="s">
        <v>385</v>
      </c>
      <c r="AV410" s="243"/>
      <c r="AW410" s="243" t="s">
        <v>370</v>
      </c>
      <c r="AX410" s="253"/>
      <c r="AY410" s="253"/>
      <c r="AZ410" s="253"/>
      <c r="BA410" s="253"/>
      <c r="BB410" s="253"/>
      <c r="BC410" s="253"/>
      <c r="BD410" s="245"/>
      <c r="BE410" s="245"/>
    </row>
    <row r="411" spans="1:57" ht="42" customHeight="1">
      <c r="A411" s="90"/>
      <c r="B411" s="91"/>
      <c r="C411" s="198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200"/>
      <c r="AI411" s="201"/>
      <c r="AJ411" s="201"/>
      <c r="AK411" s="201"/>
      <c r="AL411" s="202"/>
      <c r="AN411" s="12"/>
      <c r="AO411" s="12"/>
      <c r="AP411" s="12"/>
      <c r="AQ411" s="7"/>
      <c r="AR411" s="237">
        <v>2</v>
      </c>
      <c r="AS411" s="238" t="s">
        <v>3</v>
      </c>
      <c r="AT411" s="238">
        <v>4</v>
      </c>
      <c r="AU411" s="238" t="s">
        <v>381</v>
      </c>
      <c r="AV411" s="238"/>
      <c r="AW411" s="238" t="s">
        <v>388</v>
      </c>
      <c r="AX411" s="239"/>
      <c r="AY411" s="239"/>
      <c r="AZ411" s="239"/>
      <c r="BA411" s="239"/>
      <c r="BB411" s="239"/>
      <c r="BC411" s="239"/>
      <c r="BD411" s="236">
        <v>0</v>
      </c>
      <c r="BE411" s="236">
        <v>3</v>
      </c>
    </row>
    <row r="412" spans="1:57" ht="42" customHeight="1" thickBot="1">
      <c r="A412" s="90"/>
      <c r="B412" s="91"/>
      <c r="C412" s="198"/>
      <c r="D412" s="199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200"/>
      <c r="AI412" s="201"/>
      <c r="AJ412" s="201"/>
      <c r="AK412" s="201"/>
      <c r="AL412" s="202"/>
      <c r="AN412" s="12"/>
      <c r="AO412" s="12"/>
      <c r="AP412" s="12"/>
      <c r="AQ412" s="7"/>
      <c r="AR412" s="240">
        <v>1</v>
      </c>
      <c r="AS412" s="241" t="s">
        <v>3</v>
      </c>
      <c r="AT412" s="241">
        <v>5</v>
      </c>
      <c r="AU412" s="241" t="s">
        <v>383</v>
      </c>
      <c r="AV412" s="241"/>
      <c r="AW412" s="241" t="s">
        <v>370</v>
      </c>
      <c r="AX412" s="251"/>
      <c r="AY412" s="251"/>
      <c r="AZ412" s="251"/>
      <c r="BA412" s="251"/>
      <c r="BB412" s="251"/>
      <c r="BC412" s="251"/>
      <c r="BD412" s="242"/>
      <c r="BE412" s="242"/>
    </row>
    <row r="413" ht="42" customHeight="1" thickTop="1"/>
    <row r="414" ht="42" customHeight="1"/>
    <row r="415" ht="42" customHeight="1"/>
    <row r="416" ht="42" customHeight="1"/>
    <row r="417" ht="42" customHeight="1"/>
    <row r="418" ht="42" customHeight="1"/>
    <row r="419" ht="42" customHeight="1"/>
    <row r="420" ht="42" customHeight="1"/>
    <row r="421" ht="42" customHeight="1"/>
    <row r="422" ht="42" customHeight="1"/>
    <row r="423" ht="42" customHeight="1"/>
    <row r="424" ht="42" customHeight="1"/>
    <row r="425" ht="42" customHeight="1"/>
    <row r="426" ht="42" customHeight="1"/>
    <row r="427" ht="42" customHeight="1"/>
    <row r="428" ht="42" customHeight="1"/>
    <row r="429" ht="42" customHeight="1"/>
    <row r="430" ht="42" customHeight="1"/>
    <row r="431" ht="42" customHeight="1"/>
    <row r="432" ht="42" customHeight="1"/>
    <row r="433" ht="42" customHeight="1"/>
    <row r="434" ht="42" customHeight="1"/>
    <row r="435" ht="42" customHeight="1"/>
    <row r="436" ht="42" customHeight="1"/>
    <row r="437" ht="42" customHeight="1"/>
    <row r="438" ht="42" customHeight="1"/>
    <row r="439" ht="42" customHeight="1"/>
    <row r="440" ht="42" customHeight="1"/>
    <row r="441" ht="42" customHeight="1"/>
    <row r="442" ht="42" customHeight="1"/>
    <row r="443" ht="42" customHeight="1"/>
    <row r="444" ht="42" customHeight="1"/>
    <row r="445" ht="42" customHeight="1"/>
    <row r="446" ht="42" customHeight="1"/>
    <row r="447" ht="42" customHeight="1"/>
    <row r="448" ht="42" customHeight="1"/>
    <row r="449" ht="42" customHeight="1"/>
    <row r="450" ht="42" customHeight="1"/>
    <row r="451" ht="42" customHeight="1"/>
    <row r="452" ht="42" customHeight="1"/>
    <row r="453" ht="42" customHeight="1"/>
    <row r="454" ht="42" customHeight="1"/>
    <row r="455" ht="42" customHeight="1"/>
    <row r="456" ht="42" customHeight="1"/>
    <row r="457" ht="42" customHeight="1"/>
    <row r="458" ht="42" customHeight="1"/>
    <row r="459" ht="42" customHeight="1"/>
    <row r="460" ht="42" customHeight="1"/>
    <row r="461" ht="42" customHeight="1"/>
    <row r="462" ht="42" customHeight="1"/>
    <row r="463" ht="42" customHeight="1"/>
    <row r="464" ht="42" customHeight="1"/>
    <row r="465" ht="42" customHeight="1"/>
    <row r="466" ht="42" customHeight="1"/>
    <row r="467" ht="42" customHeight="1"/>
    <row r="468" ht="42" customHeight="1"/>
    <row r="469" ht="42" customHeight="1"/>
    <row r="470" ht="42" customHeight="1"/>
    <row r="471" ht="42" customHeight="1"/>
    <row r="472" ht="42" customHeight="1"/>
    <row r="473" ht="42" customHeight="1"/>
    <row r="474" ht="42" customHeight="1"/>
    <row r="475" ht="42" customHeight="1"/>
  </sheetData>
  <sheetProtection/>
  <mergeCells count="2709">
    <mergeCell ref="AX304:AZ304"/>
    <mergeCell ref="BA304:BB304"/>
    <mergeCell ref="AX305:AZ305"/>
    <mergeCell ref="BA305:BC305"/>
    <mergeCell ref="AX298:BC298"/>
    <mergeCell ref="AX301:AZ301"/>
    <mergeCell ref="BA301:BC301"/>
    <mergeCell ref="AX303:BC303"/>
    <mergeCell ref="AX295:BC295"/>
    <mergeCell ref="AX296:AZ296"/>
    <mergeCell ref="BA296:BB296"/>
    <mergeCell ref="AX297:AZ297"/>
    <mergeCell ref="BA297:BC297"/>
    <mergeCell ref="AX287:AZ287"/>
    <mergeCell ref="BA287:BB287"/>
    <mergeCell ref="AX288:AZ288"/>
    <mergeCell ref="BA288:BC288"/>
    <mergeCell ref="AX281:BC281"/>
    <mergeCell ref="AX284:AZ284"/>
    <mergeCell ref="BA284:BC284"/>
    <mergeCell ref="AX286:BC286"/>
    <mergeCell ref="AX278:BC278"/>
    <mergeCell ref="AX279:AZ279"/>
    <mergeCell ref="BA279:BB279"/>
    <mergeCell ref="AX280:AZ280"/>
    <mergeCell ref="BA280:BC280"/>
    <mergeCell ref="AX270:AZ270"/>
    <mergeCell ref="BA270:BB270"/>
    <mergeCell ref="AX271:AZ271"/>
    <mergeCell ref="BA271:BC271"/>
    <mergeCell ref="AX264:BC264"/>
    <mergeCell ref="AX267:AZ267"/>
    <mergeCell ref="BA267:BC267"/>
    <mergeCell ref="AX269:BC269"/>
    <mergeCell ref="AX261:BC261"/>
    <mergeCell ref="AX262:AZ262"/>
    <mergeCell ref="BA262:BB262"/>
    <mergeCell ref="AX263:AZ263"/>
    <mergeCell ref="BA263:BC263"/>
    <mergeCell ref="AX253:AZ253"/>
    <mergeCell ref="BA253:BB253"/>
    <mergeCell ref="AX254:AZ254"/>
    <mergeCell ref="BA254:BC254"/>
    <mergeCell ref="AX247:BC247"/>
    <mergeCell ref="AX250:AZ250"/>
    <mergeCell ref="BA250:BC250"/>
    <mergeCell ref="AX252:BC252"/>
    <mergeCell ref="AX244:BC244"/>
    <mergeCell ref="AX245:AZ245"/>
    <mergeCell ref="BA245:BB245"/>
    <mergeCell ref="AX246:AZ246"/>
    <mergeCell ref="BA246:BC246"/>
    <mergeCell ref="AX236:AZ236"/>
    <mergeCell ref="BA236:BB236"/>
    <mergeCell ref="AX237:AZ237"/>
    <mergeCell ref="BA237:BC237"/>
    <mergeCell ref="AX230:BC230"/>
    <mergeCell ref="AX233:AZ233"/>
    <mergeCell ref="BA233:BC233"/>
    <mergeCell ref="AX235:BC235"/>
    <mergeCell ref="AX227:BC227"/>
    <mergeCell ref="AX228:AZ228"/>
    <mergeCell ref="BA228:BB228"/>
    <mergeCell ref="AX229:AZ229"/>
    <mergeCell ref="BA229:BC229"/>
    <mergeCell ref="AX219:AZ219"/>
    <mergeCell ref="BA219:BB219"/>
    <mergeCell ref="AX220:AZ220"/>
    <mergeCell ref="BA220:BC220"/>
    <mergeCell ref="AX213:BC213"/>
    <mergeCell ref="AX216:AZ216"/>
    <mergeCell ref="BA216:BC216"/>
    <mergeCell ref="AX218:BC218"/>
    <mergeCell ref="AX210:BC210"/>
    <mergeCell ref="AX211:AZ211"/>
    <mergeCell ref="BA211:BB211"/>
    <mergeCell ref="AX212:AZ212"/>
    <mergeCell ref="BA212:BC212"/>
    <mergeCell ref="AX202:AZ202"/>
    <mergeCell ref="BA202:BB202"/>
    <mergeCell ref="AX203:AZ203"/>
    <mergeCell ref="BA203:BC203"/>
    <mergeCell ref="AX196:BC196"/>
    <mergeCell ref="AX199:AZ199"/>
    <mergeCell ref="BA199:BC199"/>
    <mergeCell ref="AX201:BC201"/>
    <mergeCell ref="AX193:BC193"/>
    <mergeCell ref="AX194:AZ194"/>
    <mergeCell ref="BA194:BB194"/>
    <mergeCell ref="AX195:AZ195"/>
    <mergeCell ref="BA195:BC195"/>
    <mergeCell ref="AX185:AZ185"/>
    <mergeCell ref="BA185:BB185"/>
    <mergeCell ref="AX186:AZ186"/>
    <mergeCell ref="BA186:BC186"/>
    <mergeCell ref="AX179:BC179"/>
    <mergeCell ref="AX182:AZ182"/>
    <mergeCell ref="BA182:BC182"/>
    <mergeCell ref="AX184:BC184"/>
    <mergeCell ref="AX176:BC176"/>
    <mergeCell ref="AX177:AZ177"/>
    <mergeCell ref="BA177:BB177"/>
    <mergeCell ref="AX178:AZ178"/>
    <mergeCell ref="BA178:BC178"/>
    <mergeCell ref="AX168:AZ168"/>
    <mergeCell ref="BA168:BB168"/>
    <mergeCell ref="AX169:AZ169"/>
    <mergeCell ref="BA169:BC169"/>
    <mergeCell ref="AX162:BC162"/>
    <mergeCell ref="AX165:AZ165"/>
    <mergeCell ref="BA165:BC165"/>
    <mergeCell ref="AX167:BC167"/>
    <mergeCell ref="AX159:BC159"/>
    <mergeCell ref="AX160:AZ160"/>
    <mergeCell ref="BA160:BB160"/>
    <mergeCell ref="AX161:AZ161"/>
    <mergeCell ref="BA161:BC161"/>
    <mergeCell ref="AX151:AZ151"/>
    <mergeCell ref="BA151:BB151"/>
    <mergeCell ref="AX152:AZ152"/>
    <mergeCell ref="BA152:BC152"/>
    <mergeCell ref="AX145:BC145"/>
    <mergeCell ref="AX148:AZ148"/>
    <mergeCell ref="BA148:BC148"/>
    <mergeCell ref="AX150:BC150"/>
    <mergeCell ref="AX142:BC142"/>
    <mergeCell ref="AX143:AZ143"/>
    <mergeCell ref="BA143:BB143"/>
    <mergeCell ref="AX144:AZ144"/>
    <mergeCell ref="BA144:BC144"/>
    <mergeCell ref="AX134:AZ134"/>
    <mergeCell ref="BA134:BB134"/>
    <mergeCell ref="AX135:AZ135"/>
    <mergeCell ref="BA135:BC135"/>
    <mergeCell ref="AX128:BC128"/>
    <mergeCell ref="AX131:AZ131"/>
    <mergeCell ref="BA131:BC131"/>
    <mergeCell ref="AX133:BC133"/>
    <mergeCell ref="AX125:BC125"/>
    <mergeCell ref="AX126:AZ126"/>
    <mergeCell ref="BA126:BB126"/>
    <mergeCell ref="AX127:AZ127"/>
    <mergeCell ref="BA127:BC127"/>
    <mergeCell ref="AX117:AZ117"/>
    <mergeCell ref="BA117:BB117"/>
    <mergeCell ref="AX118:AZ118"/>
    <mergeCell ref="BA118:BC118"/>
    <mergeCell ref="AX111:BC111"/>
    <mergeCell ref="AX114:AZ114"/>
    <mergeCell ref="BA114:BC114"/>
    <mergeCell ref="AX116:BC116"/>
    <mergeCell ref="AX108:BC108"/>
    <mergeCell ref="AX109:AZ109"/>
    <mergeCell ref="BA109:BB109"/>
    <mergeCell ref="AX110:AZ110"/>
    <mergeCell ref="BA110:BC110"/>
    <mergeCell ref="AX100:AZ100"/>
    <mergeCell ref="BA100:BB100"/>
    <mergeCell ref="AX101:AZ101"/>
    <mergeCell ref="BA101:BC101"/>
    <mergeCell ref="AX94:BC94"/>
    <mergeCell ref="AX97:AZ97"/>
    <mergeCell ref="BA97:BC97"/>
    <mergeCell ref="AX99:BC99"/>
    <mergeCell ref="AX91:BC91"/>
    <mergeCell ref="AX92:AZ92"/>
    <mergeCell ref="BA92:BB92"/>
    <mergeCell ref="AX93:AZ93"/>
    <mergeCell ref="BA93:BC93"/>
    <mergeCell ref="AX83:AZ83"/>
    <mergeCell ref="BA83:BB83"/>
    <mergeCell ref="AX84:AZ84"/>
    <mergeCell ref="BA84:BC84"/>
    <mergeCell ref="AX77:BC77"/>
    <mergeCell ref="AX80:AZ80"/>
    <mergeCell ref="BA80:BC80"/>
    <mergeCell ref="AX82:BC82"/>
    <mergeCell ref="AX74:BC74"/>
    <mergeCell ref="AX75:AZ75"/>
    <mergeCell ref="BA75:BB75"/>
    <mergeCell ref="AX76:AZ76"/>
    <mergeCell ref="BA76:BC76"/>
    <mergeCell ref="AX66:AZ66"/>
    <mergeCell ref="BA66:BB66"/>
    <mergeCell ref="AX67:AZ67"/>
    <mergeCell ref="BA67:BC67"/>
    <mergeCell ref="AX60:BC60"/>
    <mergeCell ref="AX63:AZ63"/>
    <mergeCell ref="BA63:BC63"/>
    <mergeCell ref="AX65:BC65"/>
    <mergeCell ref="AX57:BC57"/>
    <mergeCell ref="AX58:AZ58"/>
    <mergeCell ref="BA58:BB58"/>
    <mergeCell ref="AX59:AZ59"/>
    <mergeCell ref="BA59:BC59"/>
    <mergeCell ref="AX48:BC48"/>
    <mergeCell ref="AX49:AZ49"/>
    <mergeCell ref="BA49:BB49"/>
    <mergeCell ref="AX50:AZ50"/>
    <mergeCell ref="BA50:BC50"/>
    <mergeCell ref="AX42:AZ42"/>
    <mergeCell ref="BA42:BC42"/>
    <mergeCell ref="AX43:BC43"/>
    <mergeCell ref="AX46:AZ46"/>
    <mergeCell ref="BA46:BC46"/>
    <mergeCell ref="AX33:AZ33"/>
    <mergeCell ref="BA33:BC33"/>
    <mergeCell ref="AX40:BC40"/>
    <mergeCell ref="AX41:AZ41"/>
    <mergeCell ref="BA41:BB41"/>
    <mergeCell ref="AX29:AZ29"/>
    <mergeCell ref="BA29:BC29"/>
    <mergeCell ref="AX31:BC31"/>
    <mergeCell ref="BA32:BB32"/>
    <mergeCell ref="AX23:BC23"/>
    <mergeCell ref="BA24:BB24"/>
    <mergeCell ref="AX25:AZ25"/>
    <mergeCell ref="BA25:BC25"/>
    <mergeCell ref="AF238:AG238"/>
    <mergeCell ref="AH238:AH239"/>
    <mergeCell ref="AL238:AL239"/>
    <mergeCell ref="V238:W238"/>
    <mergeCell ref="X238:Y238"/>
    <mergeCell ref="AA238:AB238"/>
    <mergeCell ref="AC238:AD238"/>
    <mergeCell ref="L238:M238"/>
    <mergeCell ref="N238:O238"/>
    <mergeCell ref="Q238:R238"/>
    <mergeCell ref="S238:T238"/>
    <mergeCell ref="A238:A239"/>
    <mergeCell ref="D238:E238"/>
    <mergeCell ref="G238:H238"/>
    <mergeCell ref="I238:J238"/>
    <mergeCell ref="AC236:AD236"/>
    <mergeCell ref="AF236:AG236"/>
    <mergeCell ref="AH236:AH237"/>
    <mergeCell ref="AL236:AL237"/>
    <mergeCell ref="S236:T236"/>
    <mergeCell ref="V236:W236"/>
    <mergeCell ref="X236:Y236"/>
    <mergeCell ref="AA236:AB236"/>
    <mergeCell ref="AF234:AG234"/>
    <mergeCell ref="AH234:AH235"/>
    <mergeCell ref="AL234:AL235"/>
    <mergeCell ref="A236:A237"/>
    <mergeCell ref="D236:E236"/>
    <mergeCell ref="G236:H236"/>
    <mergeCell ref="I236:J236"/>
    <mergeCell ref="L236:M236"/>
    <mergeCell ref="N236:O236"/>
    <mergeCell ref="Q236:R236"/>
    <mergeCell ref="V234:W234"/>
    <mergeCell ref="X234:Y234"/>
    <mergeCell ref="AA234:AB234"/>
    <mergeCell ref="AC234:AD234"/>
    <mergeCell ref="L234:M234"/>
    <mergeCell ref="N234:O234"/>
    <mergeCell ref="Q234:R234"/>
    <mergeCell ref="S234:T234"/>
    <mergeCell ref="A234:A235"/>
    <mergeCell ref="D234:E234"/>
    <mergeCell ref="G234:H234"/>
    <mergeCell ref="I234:J234"/>
    <mergeCell ref="AC232:AD232"/>
    <mergeCell ref="AF232:AG232"/>
    <mergeCell ref="AH232:AH233"/>
    <mergeCell ref="AL232:AL233"/>
    <mergeCell ref="S232:T232"/>
    <mergeCell ref="V232:W232"/>
    <mergeCell ref="X232:Y232"/>
    <mergeCell ref="AA232:AB232"/>
    <mergeCell ref="AF230:AG230"/>
    <mergeCell ref="AH230:AH231"/>
    <mergeCell ref="AL230:AL231"/>
    <mergeCell ref="A232:A233"/>
    <mergeCell ref="D232:E232"/>
    <mergeCell ref="G232:H232"/>
    <mergeCell ref="I232:J232"/>
    <mergeCell ref="L232:M232"/>
    <mergeCell ref="N232:O232"/>
    <mergeCell ref="Q232:R232"/>
    <mergeCell ref="V230:W230"/>
    <mergeCell ref="X230:Y230"/>
    <mergeCell ref="AA230:AB230"/>
    <mergeCell ref="AC230:AD230"/>
    <mergeCell ref="L230:M230"/>
    <mergeCell ref="N230:O230"/>
    <mergeCell ref="Q230:R230"/>
    <mergeCell ref="S230:T230"/>
    <mergeCell ref="A230:A231"/>
    <mergeCell ref="D230:E230"/>
    <mergeCell ref="G230:H230"/>
    <mergeCell ref="I230:J230"/>
    <mergeCell ref="AC228:AD228"/>
    <mergeCell ref="AF228:AG228"/>
    <mergeCell ref="AH228:AH229"/>
    <mergeCell ref="AL228:AL229"/>
    <mergeCell ref="S228:T228"/>
    <mergeCell ref="V228:W228"/>
    <mergeCell ref="X228:Y228"/>
    <mergeCell ref="AA228:AB228"/>
    <mergeCell ref="X227:AB227"/>
    <mergeCell ref="AC227:AG227"/>
    <mergeCell ref="AI227:AK227"/>
    <mergeCell ref="A228:A229"/>
    <mergeCell ref="D228:E228"/>
    <mergeCell ref="G228:H228"/>
    <mergeCell ref="I228:J228"/>
    <mergeCell ref="L228:M228"/>
    <mergeCell ref="N228:O228"/>
    <mergeCell ref="Q228:R228"/>
    <mergeCell ref="D227:H227"/>
    <mergeCell ref="I227:M227"/>
    <mergeCell ref="N227:R227"/>
    <mergeCell ref="S227:W227"/>
    <mergeCell ref="AF221:AG221"/>
    <mergeCell ref="AH221:AH222"/>
    <mergeCell ref="AL221:AL222"/>
    <mergeCell ref="B226:C226"/>
    <mergeCell ref="V221:W221"/>
    <mergeCell ref="X221:Y221"/>
    <mergeCell ref="AA221:AB221"/>
    <mergeCell ref="AC221:AD221"/>
    <mergeCell ref="L221:M221"/>
    <mergeCell ref="N221:O221"/>
    <mergeCell ref="Q221:R221"/>
    <mergeCell ref="S221:T221"/>
    <mergeCell ref="A221:A222"/>
    <mergeCell ref="D221:E221"/>
    <mergeCell ref="G221:H221"/>
    <mergeCell ref="I221:J221"/>
    <mergeCell ref="AC219:AD219"/>
    <mergeCell ref="AF219:AG219"/>
    <mergeCell ref="AH219:AH220"/>
    <mergeCell ref="AL219:AL220"/>
    <mergeCell ref="S219:T219"/>
    <mergeCell ref="V219:W219"/>
    <mergeCell ref="X219:Y219"/>
    <mergeCell ref="AA219:AB219"/>
    <mergeCell ref="AF217:AG217"/>
    <mergeCell ref="AH217:AH218"/>
    <mergeCell ref="AL217:AL218"/>
    <mergeCell ref="A219:A220"/>
    <mergeCell ref="D219:E219"/>
    <mergeCell ref="G219:H219"/>
    <mergeCell ref="I219:J219"/>
    <mergeCell ref="L219:M219"/>
    <mergeCell ref="N219:O219"/>
    <mergeCell ref="Q219:R219"/>
    <mergeCell ref="V217:W217"/>
    <mergeCell ref="X217:Y217"/>
    <mergeCell ref="AA217:AB217"/>
    <mergeCell ref="AC217:AD217"/>
    <mergeCell ref="L217:M217"/>
    <mergeCell ref="N217:O217"/>
    <mergeCell ref="Q217:R217"/>
    <mergeCell ref="S217:T217"/>
    <mergeCell ref="A217:A218"/>
    <mergeCell ref="D217:E217"/>
    <mergeCell ref="G217:H217"/>
    <mergeCell ref="I217:J217"/>
    <mergeCell ref="AC215:AD215"/>
    <mergeCell ref="AF215:AG215"/>
    <mergeCell ref="AH215:AH216"/>
    <mergeCell ref="AL215:AL216"/>
    <mergeCell ref="S215:T215"/>
    <mergeCell ref="V215:W215"/>
    <mergeCell ref="X215:Y215"/>
    <mergeCell ref="AA215:AB215"/>
    <mergeCell ref="AF213:AG213"/>
    <mergeCell ref="AH213:AH214"/>
    <mergeCell ref="AL213:AL214"/>
    <mergeCell ref="A215:A216"/>
    <mergeCell ref="D215:E215"/>
    <mergeCell ref="G215:H215"/>
    <mergeCell ref="I215:J215"/>
    <mergeCell ref="L215:M215"/>
    <mergeCell ref="N215:O215"/>
    <mergeCell ref="Q215:R215"/>
    <mergeCell ref="V213:W213"/>
    <mergeCell ref="X213:Y213"/>
    <mergeCell ref="AA213:AB213"/>
    <mergeCell ref="AC213:AD213"/>
    <mergeCell ref="L213:M213"/>
    <mergeCell ref="N213:O213"/>
    <mergeCell ref="Q213:R213"/>
    <mergeCell ref="S213:T213"/>
    <mergeCell ref="A213:A214"/>
    <mergeCell ref="D213:E213"/>
    <mergeCell ref="G213:H213"/>
    <mergeCell ref="I213:J213"/>
    <mergeCell ref="AC211:AD211"/>
    <mergeCell ref="AF211:AG211"/>
    <mergeCell ref="AH211:AH212"/>
    <mergeCell ref="AL211:AL212"/>
    <mergeCell ref="S211:T211"/>
    <mergeCell ref="V211:W211"/>
    <mergeCell ref="X211:Y211"/>
    <mergeCell ref="AA211:AB211"/>
    <mergeCell ref="X210:AB210"/>
    <mergeCell ref="AC210:AG210"/>
    <mergeCell ref="AI210:AK210"/>
    <mergeCell ref="A211:A212"/>
    <mergeCell ref="D211:E211"/>
    <mergeCell ref="G211:H211"/>
    <mergeCell ref="I211:J211"/>
    <mergeCell ref="L211:M211"/>
    <mergeCell ref="N211:O211"/>
    <mergeCell ref="Q211:R211"/>
    <mergeCell ref="D210:H210"/>
    <mergeCell ref="I210:M210"/>
    <mergeCell ref="N210:R210"/>
    <mergeCell ref="S210:W210"/>
    <mergeCell ref="AF204:AG204"/>
    <mergeCell ref="AH204:AH205"/>
    <mergeCell ref="AL204:AL205"/>
    <mergeCell ref="B209:C209"/>
    <mergeCell ref="V204:W204"/>
    <mergeCell ref="X204:Y204"/>
    <mergeCell ref="AA204:AB204"/>
    <mergeCell ref="AC204:AD204"/>
    <mergeCell ref="L204:M204"/>
    <mergeCell ref="N204:O204"/>
    <mergeCell ref="Q204:R204"/>
    <mergeCell ref="S204:T204"/>
    <mergeCell ref="A204:A205"/>
    <mergeCell ref="D204:E204"/>
    <mergeCell ref="G204:H204"/>
    <mergeCell ref="I204:J204"/>
    <mergeCell ref="AC202:AD202"/>
    <mergeCell ref="AF202:AG202"/>
    <mergeCell ref="AH202:AH203"/>
    <mergeCell ref="AL202:AL203"/>
    <mergeCell ref="S202:T202"/>
    <mergeCell ref="V202:W202"/>
    <mergeCell ref="X202:Y202"/>
    <mergeCell ref="AA202:AB202"/>
    <mergeCell ref="AF200:AG200"/>
    <mergeCell ref="AH200:AH201"/>
    <mergeCell ref="AL200:AL201"/>
    <mergeCell ref="A202:A203"/>
    <mergeCell ref="D202:E202"/>
    <mergeCell ref="G202:H202"/>
    <mergeCell ref="I202:J202"/>
    <mergeCell ref="L202:M202"/>
    <mergeCell ref="N202:O202"/>
    <mergeCell ref="Q202:R202"/>
    <mergeCell ref="V200:W200"/>
    <mergeCell ref="X200:Y200"/>
    <mergeCell ref="AA200:AB200"/>
    <mergeCell ref="AC200:AD200"/>
    <mergeCell ref="L200:M200"/>
    <mergeCell ref="N200:O200"/>
    <mergeCell ref="Q200:R200"/>
    <mergeCell ref="S200:T200"/>
    <mergeCell ref="A200:A201"/>
    <mergeCell ref="D200:E200"/>
    <mergeCell ref="G200:H200"/>
    <mergeCell ref="I200:J200"/>
    <mergeCell ref="AC198:AD198"/>
    <mergeCell ref="AF198:AG198"/>
    <mergeCell ref="AH198:AH199"/>
    <mergeCell ref="AL198:AL199"/>
    <mergeCell ref="S198:T198"/>
    <mergeCell ref="V198:W198"/>
    <mergeCell ref="X198:Y198"/>
    <mergeCell ref="AA198:AB198"/>
    <mergeCell ref="AF196:AG196"/>
    <mergeCell ref="AH196:AH197"/>
    <mergeCell ref="AL196:AL197"/>
    <mergeCell ref="A198:A199"/>
    <mergeCell ref="D198:E198"/>
    <mergeCell ref="G198:H198"/>
    <mergeCell ref="I198:J198"/>
    <mergeCell ref="L198:M198"/>
    <mergeCell ref="N198:O198"/>
    <mergeCell ref="Q198:R198"/>
    <mergeCell ref="V196:W196"/>
    <mergeCell ref="X196:Y196"/>
    <mergeCell ref="AA196:AB196"/>
    <mergeCell ref="AC196:AD196"/>
    <mergeCell ref="L196:M196"/>
    <mergeCell ref="N196:O196"/>
    <mergeCell ref="Q196:R196"/>
    <mergeCell ref="S196:T196"/>
    <mergeCell ref="A196:A197"/>
    <mergeCell ref="D196:E196"/>
    <mergeCell ref="G196:H196"/>
    <mergeCell ref="I196:J196"/>
    <mergeCell ref="AC194:AD194"/>
    <mergeCell ref="AF194:AG194"/>
    <mergeCell ref="AH194:AH195"/>
    <mergeCell ref="AL194:AL195"/>
    <mergeCell ref="S194:T194"/>
    <mergeCell ref="V194:W194"/>
    <mergeCell ref="X194:Y194"/>
    <mergeCell ref="AA194:AB194"/>
    <mergeCell ref="X193:AB193"/>
    <mergeCell ref="AC193:AG193"/>
    <mergeCell ref="AI193:AK193"/>
    <mergeCell ref="A194:A195"/>
    <mergeCell ref="D194:E194"/>
    <mergeCell ref="G194:H194"/>
    <mergeCell ref="I194:J194"/>
    <mergeCell ref="L194:M194"/>
    <mergeCell ref="N194:O194"/>
    <mergeCell ref="Q194:R194"/>
    <mergeCell ref="D193:H193"/>
    <mergeCell ref="I193:M193"/>
    <mergeCell ref="N193:R193"/>
    <mergeCell ref="S193:W193"/>
    <mergeCell ref="AF187:AG187"/>
    <mergeCell ref="AH187:AH188"/>
    <mergeCell ref="AL187:AL188"/>
    <mergeCell ref="B192:C192"/>
    <mergeCell ref="V187:W187"/>
    <mergeCell ref="X187:Y187"/>
    <mergeCell ref="AA187:AB187"/>
    <mergeCell ref="AC187:AD187"/>
    <mergeCell ref="L187:M187"/>
    <mergeCell ref="N187:O187"/>
    <mergeCell ref="Q187:R187"/>
    <mergeCell ref="S187:T187"/>
    <mergeCell ref="A187:A188"/>
    <mergeCell ref="D187:E187"/>
    <mergeCell ref="G187:H187"/>
    <mergeCell ref="I187:J187"/>
    <mergeCell ref="AC185:AD185"/>
    <mergeCell ref="AF185:AG185"/>
    <mergeCell ref="AH185:AH186"/>
    <mergeCell ref="AL185:AL186"/>
    <mergeCell ref="S185:T185"/>
    <mergeCell ref="V185:W185"/>
    <mergeCell ref="X185:Y185"/>
    <mergeCell ref="AA185:AB185"/>
    <mergeCell ref="AF183:AG183"/>
    <mergeCell ref="AH183:AH184"/>
    <mergeCell ref="AL183:AL184"/>
    <mergeCell ref="A185:A186"/>
    <mergeCell ref="D185:E185"/>
    <mergeCell ref="G185:H185"/>
    <mergeCell ref="I185:J185"/>
    <mergeCell ref="L185:M185"/>
    <mergeCell ref="N185:O185"/>
    <mergeCell ref="Q185:R185"/>
    <mergeCell ref="V183:W183"/>
    <mergeCell ref="X183:Y183"/>
    <mergeCell ref="AA183:AB183"/>
    <mergeCell ref="AC183:AD183"/>
    <mergeCell ref="L183:M183"/>
    <mergeCell ref="N183:O183"/>
    <mergeCell ref="Q183:R183"/>
    <mergeCell ref="S183:T183"/>
    <mergeCell ref="A183:A184"/>
    <mergeCell ref="D183:E183"/>
    <mergeCell ref="G183:H183"/>
    <mergeCell ref="I183:J183"/>
    <mergeCell ref="AC181:AD181"/>
    <mergeCell ref="AF181:AG181"/>
    <mergeCell ref="AH181:AH182"/>
    <mergeCell ref="AL181:AL182"/>
    <mergeCell ref="S181:T181"/>
    <mergeCell ref="V181:W181"/>
    <mergeCell ref="X181:Y181"/>
    <mergeCell ref="AA181:AB181"/>
    <mergeCell ref="AF179:AG179"/>
    <mergeCell ref="AH179:AH180"/>
    <mergeCell ref="AL179:AL180"/>
    <mergeCell ref="A181:A182"/>
    <mergeCell ref="D181:E181"/>
    <mergeCell ref="G181:H181"/>
    <mergeCell ref="I181:J181"/>
    <mergeCell ref="L181:M181"/>
    <mergeCell ref="N181:O181"/>
    <mergeCell ref="Q181:R181"/>
    <mergeCell ref="V179:W179"/>
    <mergeCell ref="X179:Y179"/>
    <mergeCell ref="AA179:AB179"/>
    <mergeCell ref="AC179:AD179"/>
    <mergeCell ref="L179:M179"/>
    <mergeCell ref="N179:O179"/>
    <mergeCell ref="Q179:R179"/>
    <mergeCell ref="S179:T179"/>
    <mergeCell ref="A179:A180"/>
    <mergeCell ref="D179:E179"/>
    <mergeCell ref="G179:H179"/>
    <mergeCell ref="I179:J179"/>
    <mergeCell ref="AC177:AD177"/>
    <mergeCell ref="AF177:AG177"/>
    <mergeCell ref="AH177:AH178"/>
    <mergeCell ref="AL177:AL178"/>
    <mergeCell ref="S177:T177"/>
    <mergeCell ref="V177:W177"/>
    <mergeCell ref="X177:Y177"/>
    <mergeCell ref="AA177:AB177"/>
    <mergeCell ref="X176:AB176"/>
    <mergeCell ref="AC176:AG176"/>
    <mergeCell ref="AI176:AK176"/>
    <mergeCell ref="A177:A178"/>
    <mergeCell ref="D177:E177"/>
    <mergeCell ref="G177:H177"/>
    <mergeCell ref="I177:J177"/>
    <mergeCell ref="L177:M177"/>
    <mergeCell ref="N177:O177"/>
    <mergeCell ref="Q177:R177"/>
    <mergeCell ref="D176:H176"/>
    <mergeCell ref="I176:M176"/>
    <mergeCell ref="N176:R176"/>
    <mergeCell ref="S176:W176"/>
    <mergeCell ref="AF170:AG170"/>
    <mergeCell ref="AH170:AH171"/>
    <mergeCell ref="AL170:AL171"/>
    <mergeCell ref="B175:C175"/>
    <mergeCell ref="V170:W170"/>
    <mergeCell ref="X170:Y170"/>
    <mergeCell ref="AA170:AB170"/>
    <mergeCell ref="AC170:AD170"/>
    <mergeCell ref="L170:M170"/>
    <mergeCell ref="N170:O170"/>
    <mergeCell ref="Q170:R170"/>
    <mergeCell ref="S170:T170"/>
    <mergeCell ref="A170:A171"/>
    <mergeCell ref="D170:E170"/>
    <mergeCell ref="G170:H170"/>
    <mergeCell ref="I170:J170"/>
    <mergeCell ref="AC168:AD168"/>
    <mergeCell ref="AF168:AG168"/>
    <mergeCell ref="AH168:AH169"/>
    <mergeCell ref="AL168:AL169"/>
    <mergeCell ref="S168:T168"/>
    <mergeCell ref="V168:W168"/>
    <mergeCell ref="X168:Y168"/>
    <mergeCell ref="AA168:AB168"/>
    <mergeCell ref="AF166:AG166"/>
    <mergeCell ref="AH166:AH167"/>
    <mergeCell ref="AL166:AL167"/>
    <mergeCell ref="A168:A169"/>
    <mergeCell ref="D168:E168"/>
    <mergeCell ref="G168:H168"/>
    <mergeCell ref="I168:J168"/>
    <mergeCell ref="L168:M168"/>
    <mergeCell ref="N168:O168"/>
    <mergeCell ref="Q168:R168"/>
    <mergeCell ref="V166:W166"/>
    <mergeCell ref="X166:Y166"/>
    <mergeCell ref="AA166:AB166"/>
    <mergeCell ref="AC166:AD166"/>
    <mergeCell ref="L166:M166"/>
    <mergeCell ref="N166:O166"/>
    <mergeCell ref="Q166:R166"/>
    <mergeCell ref="S166:T166"/>
    <mergeCell ref="A166:A167"/>
    <mergeCell ref="D166:E166"/>
    <mergeCell ref="G166:H166"/>
    <mergeCell ref="I166:J166"/>
    <mergeCell ref="AC164:AD164"/>
    <mergeCell ref="AF164:AG164"/>
    <mergeCell ref="AH164:AH165"/>
    <mergeCell ref="AL164:AL165"/>
    <mergeCell ref="S164:T164"/>
    <mergeCell ref="V164:W164"/>
    <mergeCell ref="X164:Y164"/>
    <mergeCell ref="AA164:AB164"/>
    <mergeCell ref="AF162:AG162"/>
    <mergeCell ref="AH162:AH163"/>
    <mergeCell ref="AL162:AL163"/>
    <mergeCell ref="A164:A165"/>
    <mergeCell ref="D164:E164"/>
    <mergeCell ref="G164:H164"/>
    <mergeCell ref="I164:J164"/>
    <mergeCell ref="L164:M164"/>
    <mergeCell ref="N164:O164"/>
    <mergeCell ref="Q164:R164"/>
    <mergeCell ref="V162:W162"/>
    <mergeCell ref="X162:Y162"/>
    <mergeCell ref="AA162:AB162"/>
    <mergeCell ref="AC162:AD162"/>
    <mergeCell ref="L162:M162"/>
    <mergeCell ref="N162:O162"/>
    <mergeCell ref="Q162:R162"/>
    <mergeCell ref="S162:T162"/>
    <mergeCell ref="A162:A163"/>
    <mergeCell ref="D162:E162"/>
    <mergeCell ref="G162:H162"/>
    <mergeCell ref="I162:J162"/>
    <mergeCell ref="AC160:AD160"/>
    <mergeCell ref="AF160:AG160"/>
    <mergeCell ref="AH160:AH161"/>
    <mergeCell ref="AL160:AL161"/>
    <mergeCell ref="S160:T160"/>
    <mergeCell ref="V160:W160"/>
    <mergeCell ref="X160:Y160"/>
    <mergeCell ref="AA160:AB160"/>
    <mergeCell ref="X159:AB159"/>
    <mergeCell ref="AC159:AG159"/>
    <mergeCell ref="AI159:AK159"/>
    <mergeCell ref="A160:A161"/>
    <mergeCell ref="D160:E160"/>
    <mergeCell ref="G160:H160"/>
    <mergeCell ref="I160:J160"/>
    <mergeCell ref="L160:M160"/>
    <mergeCell ref="N160:O160"/>
    <mergeCell ref="Q160:R160"/>
    <mergeCell ref="D159:H159"/>
    <mergeCell ref="I159:M159"/>
    <mergeCell ref="N159:R159"/>
    <mergeCell ref="S159:W159"/>
    <mergeCell ref="AF153:AG153"/>
    <mergeCell ref="AH153:AH154"/>
    <mergeCell ref="AL153:AL154"/>
    <mergeCell ref="B158:C158"/>
    <mergeCell ref="V153:W153"/>
    <mergeCell ref="X153:Y153"/>
    <mergeCell ref="AA153:AB153"/>
    <mergeCell ref="AC153:AD153"/>
    <mergeCell ref="L153:M153"/>
    <mergeCell ref="N153:O153"/>
    <mergeCell ref="Q153:R153"/>
    <mergeCell ref="S153:T153"/>
    <mergeCell ref="A153:A154"/>
    <mergeCell ref="D153:E153"/>
    <mergeCell ref="G153:H153"/>
    <mergeCell ref="I153:J153"/>
    <mergeCell ref="AC151:AD151"/>
    <mergeCell ref="AF151:AG151"/>
    <mergeCell ref="AH151:AH152"/>
    <mergeCell ref="AL151:AL152"/>
    <mergeCell ref="S151:T151"/>
    <mergeCell ref="V151:W151"/>
    <mergeCell ref="X151:Y151"/>
    <mergeCell ref="AA151:AB151"/>
    <mergeCell ref="AF149:AG149"/>
    <mergeCell ref="AH149:AH150"/>
    <mergeCell ref="AL149:AL150"/>
    <mergeCell ref="A151:A152"/>
    <mergeCell ref="D151:E151"/>
    <mergeCell ref="G151:H151"/>
    <mergeCell ref="I151:J151"/>
    <mergeCell ref="L151:M151"/>
    <mergeCell ref="N151:O151"/>
    <mergeCell ref="Q151:R151"/>
    <mergeCell ref="V149:W149"/>
    <mergeCell ref="X149:Y149"/>
    <mergeCell ref="AA149:AB149"/>
    <mergeCell ref="AC149:AD149"/>
    <mergeCell ref="L149:M149"/>
    <mergeCell ref="N149:O149"/>
    <mergeCell ref="Q149:R149"/>
    <mergeCell ref="S149:T149"/>
    <mergeCell ref="A149:A150"/>
    <mergeCell ref="D149:E149"/>
    <mergeCell ref="G149:H149"/>
    <mergeCell ref="I149:J149"/>
    <mergeCell ref="AC147:AD147"/>
    <mergeCell ref="AF147:AG147"/>
    <mergeCell ref="AH147:AH148"/>
    <mergeCell ref="AL147:AL148"/>
    <mergeCell ref="S147:T147"/>
    <mergeCell ref="V147:W147"/>
    <mergeCell ref="X147:Y147"/>
    <mergeCell ref="AA147:AB147"/>
    <mergeCell ref="AF145:AG145"/>
    <mergeCell ref="AH145:AH146"/>
    <mergeCell ref="AL145:AL146"/>
    <mergeCell ref="A147:A148"/>
    <mergeCell ref="D147:E147"/>
    <mergeCell ref="G147:H147"/>
    <mergeCell ref="I147:J147"/>
    <mergeCell ref="L147:M147"/>
    <mergeCell ref="N147:O147"/>
    <mergeCell ref="Q147:R147"/>
    <mergeCell ref="V145:W145"/>
    <mergeCell ref="X145:Y145"/>
    <mergeCell ref="AA145:AB145"/>
    <mergeCell ref="AC145:AD145"/>
    <mergeCell ref="L145:M145"/>
    <mergeCell ref="N145:O145"/>
    <mergeCell ref="Q145:R145"/>
    <mergeCell ref="S145:T145"/>
    <mergeCell ref="A145:A146"/>
    <mergeCell ref="D145:E145"/>
    <mergeCell ref="G145:H145"/>
    <mergeCell ref="I145:J145"/>
    <mergeCell ref="AC143:AD143"/>
    <mergeCell ref="AF143:AG143"/>
    <mergeCell ref="AH143:AH144"/>
    <mergeCell ref="AL143:AL144"/>
    <mergeCell ref="S143:T143"/>
    <mergeCell ref="V143:W143"/>
    <mergeCell ref="X143:Y143"/>
    <mergeCell ref="AA143:AB143"/>
    <mergeCell ref="X142:AB142"/>
    <mergeCell ref="AC142:AG142"/>
    <mergeCell ref="AI142:AK142"/>
    <mergeCell ref="A143:A144"/>
    <mergeCell ref="D143:E143"/>
    <mergeCell ref="G143:H143"/>
    <mergeCell ref="I143:J143"/>
    <mergeCell ref="L143:M143"/>
    <mergeCell ref="N143:O143"/>
    <mergeCell ref="Q143:R143"/>
    <mergeCell ref="D142:H142"/>
    <mergeCell ref="I142:M142"/>
    <mergeCell ref="N142:R142"/>
    <mergeCell ref="S142:W142"/>
    <mergeCell ref="AF136:AG136"/>
    <mergeCell ref="AH136:AH137"/>
    <mergeCell ref="AL136:AL137"/>
    <mergeCell ref="B141:C141"/>
    <mergeCell ref="V136:W136"/>
    <mergeCell ref="X136:Y136"/>
    <mergeCell ref="AA136:AB136"/>
    <mergeCell ref="AC136:AD136"/>
    <mergeCell ref="L136:M136"/>
    <mergeCell ref="N136:O136"/>
    <mergeCell ref="Q136:R136"/>
    <mergeCell ref="S136:T136"/>
    <mergeCell ref="A136:A137"/>
    <mergeCell ref="D136:E136"/>
    <mergeCell ref="G136:H136"/>
    <mergeCell ref="I136:J136"/>
    <mergeCell ref="AC134:AD134"/>
    <mergeCell ref="AF134:AG134"/>
    <mergeCell ref="AH134:AH135"/>
    <mergeCell ref="AL134:AL135"/>
    <mergeCell ref="S134:T134"/>
    <mergeCell ref="V134:W134"/>
    <mergeCell ref="X134:Y134"/>
    <mergeCell ref="AA134:AB134"/>
    <mergeCell ref="AF132:AG132"/>
    <mergeCell ref="AH132:AH133"/>
    <mergeCell ref="AL132:AL133"/>
    <mergeCell ref="A134:A135"/>
    <mergeCell ref="D134:E134"/>
    <mergeCell ref="G134:H134"/>
    <mergeCell ref="I134:J134"/>
    <mergeCell ref="L134:M134"/>
    <mergeCell ref="N134:O134"/>
    <mergeCell ref="Q134:R134"/>
    <mergeCell ref="V132:W132"/>
    <mergeCell ref="X132:Y132"/>
    <mergeCell ref="AA132:AB132"/>
    <mergeCell ref="AC132:AD132"/>
    <mergeCell ref="L132:M132"/>
    <mergeCell ref="N132:O132"/>
    <mergeCell ref="Q132:R132"/>
    <mergeCell ref="S132:T132"/>
    <mergeCell ref="A132:A133"/>
    <mergeCell ref="D132:E132"/>
    <mergeCell ref="G132:H132"/>
    <mergeCell ref="I132:J132"/>
    <mergeCell ref="AC130:AD130"/>
    <mergeCell ref="AF130:AG130"/>
    <mergeCell ref="AH130:AH131"/>
    <mergeCell ref="AL130:AL131"/>
    <mergeCell ref="S130:T130"/>
    <mergeCell ref="V130:W130"/>
    <mergeCell ref="X130:Y130"/>
    <mergeCell ref="AA130:AB130"/>
    <mergeCell ref="AF128:AG128"/>
    <mergeCell ref="AH128:AH129"/>
    <mergeCell ref="AL128:AL129"/>
    <mergeCell ref="A130:A131"/>
    <mergeCell ref="D130:E130"/>
    <mergeCell ref="G130:H130"/>
    <mergeCell ref="I130:J130"/>
    <mergeCell ref="L130:M130"/>
    <mergeCell ref="N130:O130"/>
    <mergeCell ref="Q130:R130"/>
    <mergeCell ref="V128:W128"/>
    <mergeCell ref="X128:Y128"/>
    <mergeCell ref="AA128:AB128"/>
    <mergeCell ref="AC128:AD128"/>
    <mergeCell ref="L128:M128"/>
    <mergeCell ref="N128:O128"/>
    <mergeCell ref="Q128:R128"/>
    <mergeCell ref="S128:T128"/>
    <mergeCell ref="A128:A129"/>
    <mergeCell ref="D128:E128"/>
    <mergeCell ref="G128:H128"/>
    <mergeCell ref="I128:J128"/>
    <mergeCell ref="AC126:AD126"/>
    <mergeCell ref="AF126:AG126"/>
    <mergeCell ref="AH126:AH127"/>
    <mergeCell ref="AL126:AL127"/>
    <mergeCell ref="S126:T126"/>
    <mergeCell ref="V126:W126"/>
    <mergeCell ref="X126:Y126"/>
    <mergeCell ref="AA126:AB126"/>
    <mergeCell ref="X125:AB125"/>
    <mergeCell ref="AC125:AG125"/>
    <mergeCell ref="AI125:AK125"/>
    <mergeCell ref="A126:A127"/>
    <mergeCell ref="D126:E126"/>
    <mergeCell ref="G126:H126"/>
    <mergeCell ref="I126:J126"/>
    <mergeCell ref="L126:M126"/>
    <mergeCell ref="N126:O126"/>
    <mergeCell ref="Q126:R126"/>
    <mergeCell ref="D125:H125"/>
    <mergeCell ref="I125:M125"/>
    <mergeCell ref="N125:R125"/>
    <mergeCell ref="S125:W125"/>
    <mergeCell ref="AF119:AG119"/>
    <mergeCell ref="AH119:AH120"/>
    <mergeCell ref="AL119:AL120"/>
    <mergeCell ref="B124:C124"/>
    <mergeCell ref="V119:W119"/>
    <mergeCell ref="X119:Y119"/>
    <mergeCell ref="AA119:AB119"/>
    <mergeCell ref="AC119:AD119"/>
    <mergeCell ref="L119:M119"/>
    <mergeCell ref="N119:O119"/>
    <mergeCell ref="Q119:R119"/>
    <mergeCell ref="S119:T119"/>
    <mergeCell ref="A119:A120"/>
    <mergeCell ref="D119:E119"/>
    <mergeCell ref="G119:H119"/>
    <mergeCell ref="I119:J119"/>
    <mergeCell ref="AC117:AD117"/>
    <mergeCell ref="AF117:AG117"/>
    <mergeCell ref="AH117:AH118"/>
    <mergeCell ref="AL117:AL118"/>
    <mergeCell ref="S117:T117"/>
    <mergeCell ref="V117:W117"/>
    <mergeCell ref="X117:Y117"/>
    <mergeCell ref="AA117:AB117"/>
    <mergeCell ref="AF115:AG115"/>
    <mergeCell ref="AH115:AH116"/>
    <mergeCell ref="AL115:AL116"/>
    <mergeCell ref="A117:A118"/>
    <mergeCell ref="D117:E117"/>
    <mergeCell ref="G117:H117"/>
    <mergeCell ref="I117:J117"/>
    <mergeCell ref="L117:M117"/>
    <mergeCell ref="N117:O117"/>
    <mergeCell ref="Q117:R117"/>
    <mergeCell ref="V115:W115"/>
    <mergeCell ref="X115:Y115"/>
    <mergeCell ref="AA115:AB115"/>
    <mergeCell ref="AC115:AD115"/>
    <mergeCell ref="L115:M115"/>
    <mergeCell ref="N115:O115"/>
    <mergeCell ref="Q115:R115"/>
    <mergeCell ref="S115:T115"/>
    <mergeCell ref="A115:A116"/>
    <mergeCell ref="D115:E115"/>
    <mergeCell ref="G115:H115"/>
    <mergeCell ref="I115:J115"/>
    <mergeCell ref="AC113:AD113"/>
    <mergeCell ref="AF113:AG113"/>
    <mergeCell ref="AH113:AH114"/>
    <mergeCell ref="AL113:AL114"/>
    <mergeCell ref="S113:T113"/>
    <mergeCell ref="V113:W113"/>
    <mergeCell ref="X113:Y113"/>
    <mergeCell ref="AA113:AB113"/>
    <mergeCell ref="AF111:AG111"/>
    <mergeCell ref="AH111:AH112"/>
    <mergeCell ref="AL111:AL112"/>
    <mergeCell ref="A113:A114"/>
    <mergeCell ref="D113:E113"/>
    <mergeCell ref="G113:H113"/>
    <mergeCell ref="I113:J113"/>
    <mergeCell ref="L113:M113"/>
    <mergeCell ref="N113:O113"/>
    <mergeCell ref="Q113:R113"/>
    <mergeCell ref="V111:W111"/>
    <mergeCell ref="X111:Y111"/>
    <mergeCell ref="AA111:AB111"/>
    <mergeCell ref="AC111:AD111"/>
    <mergeCell ref="L111:M111"/>
    <mergeCell ref="N111:O111"/>
    <mergeCell ref="Q111:R111"/>
    <mergeCell ref="S111:T111"/>
    <mergeCell ref="A111:A112"/>
    <mergeCell ref="D111:E111"/>
    <mergeCell ref="G111:H111"/>
    <mergeCell ref="I111:J111"/>
    <mergeCell ref="AC109:AD109"/>
    <mergeCell ref="AF109:AG109"/>
    <mergeCell ref="AH109:AH110"/>
    <mergeCell ref="AL109:AL110"/>
    <mergeCell ref="S109:T109"/>
    <mergeCell ref="V109:W109"/>
    <mergeCell ref="X109:Y109"/>
    <mergeCell ref="AA109:AB109"/>
    <mergeCell ref="X108:AB108"/>
    <mergeCell ref="AC108:AG108"/>
    <mergeCell ref="AI108:AK108"/>
    <mergeCell ref="A109:A110"/>
    <mergeCell ref="D109:E109"/>
    <mergeCell ref="G109:H109"/>
    <mergeCell ref="I109:J109"/>
    <mergeCell ref="L109:M109"/>
    <mergeCell ref="N109:O109"/>
    <mergeCell ref="Q109:R109"/>
    <mergeCell ref="D108:H108"/>
    <mergeCell ref="I108:M108"/>
    <mergeCell ref="N108:R108"/>
    <mergeCell ref="S108:W108"/>
    <mergeCell ref="AF102:AG102"/>
    <mergeCell ref="AH102:AH103"/>
    <mergeCell ref="AL102:AL103"/>
    <mergeCell ref="B107:C107"/>
    <mergeCell ref="V102:W102"/>
    <mergeCell ref="X102:Y102"/>
    <mergeCell ref="AA102:AB102"/>
    <mergeCell ref="AC102:AD102"/>
    <mergeCell ref="L102:M102"/>
    <mergeCell ref="N102:O102"/>
    <mergeCell ref="Q102:R102"/>
    <mergeCell ref="S102:T102"/>
    <mergeCell ref="A102:A103"/>
    <mergeCell ref="D102:E102"/>
    <mergeCell ref="G102:H102"/>
    <mergeCell ref="I102:J102"/>
    <mergeCell ref="AC100:AD100"/>
    <mergeCell ref="AF100:AG100"/>
    <mergeCell ref="AH100:AH101"/>
    <mergeCell ref="AL100:AL101"/>
    <mergeCell ref="S100:T100"/>
    <mergeCell ref="V100:W100"/>
    <mergeCell ref="X100:Y100"/>
    <mergeCell ref="AA100:AB100"/>
    <mergeCell ref="AF98:AG98"/>
    <mergeCell ref="AH98:AH99"/>
    <mergeCell ref="AL98:AL99"/>
    <mergeCell ref="A100:A101"/>
    <mergeCell ref="D100:E100"/>
    <mergeCell ref="G100:H100"/>
    <mergeCell ref="I100:J100"/>
    <mergeCell ref="L100:M100"/>
    <mergeCell ref="N100:O100"/>
    <mergeCell ref="Q100:R100"/>
    <mergeCell ref="V98:W98"/>
    <mergeCell ref="X98:Y98"/>
    <mergeCell ref="AA98:AB98"/>
    <mergeCell ref="AC98:AD98"/>
    <mergeCell ref="L98:M98"/>
    <mergeCell ref="N98:O98"/>
    <mergeCell ref="Q98:R98"/>
    <mergeCell ref="S98:T98"/>
    <mergeCell ref="A98:A99"/>
    <mergeCell ref="D98:E98"/>
    <mergeCell ref="G98:H98"/>
    <mergeCell ref="I98:J98"/>
    <mergeCell ref="AC96:AD96"/>
    <mergeCell ref="AF96:AG96"/>
    <mergeCell ref="AH96:AH97"/>
    <mergeCell ref="AL96:AL97"/>
    <mergeCell ref="S96:T96"/>
    <mergeCell ref="V96:W96"/>
    <mergeCell ref="X96:Y96"/>
    <mergeCell ref="AA96:AB96"/>
    <mergeCell ref="AF94:AG94"/>
    <mergeCell ref="AH94:AH95"/>
    <mergeCell ref="AL94:AL95"/>
    <mergeCell ref="A96:A97"/>
    <mergeCell ref="D96:E96"/>
    <mergeCell ref="G96:H96"/>
    <mergeCell ref="I96:J96"/>
    <mergeCell ref="L96:M96"/>
    <mergeCell ref="N96:O96"/>
    <mergeCell ref="Q96:R96"/>
    <mergeCell ref="V94:W94"/>
    <mergeCell ref="X94:Y94"/>
    <mergeCell ref="AA94:AB94"/>
    <mergeCell ref="AC94:AD94"/>
    <mergeCell ref="L94:M94"/>
    <mergeCell ref="N94:O94"/>
    <mergeCell ref="Q94:R94"/>
    <mergeCell ref="S94:T94"/>
    <mergeCell ref="A94:A95"/>
    <mergeCell ref="D94:E94"/>
    <mergeCell ref="G94:H94"/>
    <mergeCell ref="I94:J94"/>
    <mergeCell ref="AC92:AD92"/>
    <mergeCell ref="AF92:AG92"/>
    <mergeCell ref="AH92:AH93"/>
    <mergeCell ref="AL92:AL93"/>
    <mergeCell ref="S92:T92"/>
    <mergeCell ref="V92:W92"/>
    <mergeCell ref="X92:Y92"/>
    <mergeCell ref="AA92:AB92"/>
    <mergeCell ref="X91:AB91"/>
    <mergeCell ref="AC91:AG91"/>
    <mergeCell ref="AI91:AK91"/>
    <mergeCell ref="A92:A93"/>
    <mergeCell ref="D92:E92"/>
    <mergeCell ref="G92:H92"/>
    <mergeCell ref="I92:J92"/>
    <mergeCell ref="L92:M92"/>
    <mergeCell ref="N92:O92"/>
    <mergeCell ref="Q92:R92"/>
    <mergeCell ref="D91:H91"/>
    <mergeCell ref="I91:M91"/>
    <mergeCell ref="N91:R91"/>
    <mergeCell ref="S91:W91"/>
    <mergeCell ref="AF85:AG85"/>
    <mergeCell ref="AH85:AH86"/>
    <mergeCell ref="AL85:AL86"/>
    <mergeCell ref="B90:C90"/>
    <mergeCell ref="V85:W85"/>
    <mergeCell ref="X85:Y85"/>
    <mergeCell ref="AA85:AB85"/>
    <mergeCell ref="AC85:AD85"/>
    <mergeCell ref="L85:M85"/>
    <mergeCell ref="N85:O85"/>
    <mergeCell ref="Q85:R85"/>
    <mergeCell ref="S85:T85"/>
    <mergeCell ref="A85:A86"/>
    <mergeCell ref="D85:E85"/>
    <mergeCell ref="G85:H85"/>
    <mergeCell ref="I85:J85"/>
    <mergeCell ref="AC81:AD81"/>
    <mergeCell ref="AF81:AG81"/>
    <mergeCell ref="AC83:AD83"/>
    <mergeCell ref="AF83:AG83"/>
    <mergeCell ref="AC75:AD75"/>
    <mergeCell ref="AF75:AG75"/>
    <mergeCell ref="AC77:AD77"/>
    <mergeCell ref="AF77:AG77"/>
    <mergeCell ref="AF68:AG68"/>
    <mergeCell ref="AH68:AH69"/>
    <mergeCell ref="AL68:AL69"/>
    <mergeCell ref="AC74:AG74"/>
    <mergeCell ref="AI74:AK74"/>
    <mergeCell ref="V68:W68"/>
    <mergeCell ref="X68:Y68"/>
    <mergeCell ref="AA68:AB68"/>
    <mergeCell ref="AC68:AD68"/>
    <mergeCell ref="AH66:AH67"/>
    <mergeCell ref="AL66:AL67"/>
    <mergeCell ref="A68:A69"/>
    <mergeCell ref="D68:E68"/>
    <mergeCell ref="G68:H68"/>
    <mergeCell ref="I68:J68"/>
    <mergeCell ref="L68:M68"/>
    <mergeCell ref="N68:O68"/>
    <mergeCell ref="Q68:R68"/>
    <mergeCell ref="S68:T68"/>
    <mergeCell ref="X66:Y66"/>
    <mergeCell ref="AA66:AB66"/>
    <mergeCell ref="AC66:AD66"/>
    <mergeCell ref="AF66:AG66"/>
    <mergeCell ref="AL64:AL65"/>
    <mergeCell ref="A66:A67"/>
    <mergeCell ref="D66:E66"/>
    <mergeCell ref="G66:H66"/>
    <mergeCell ref="I66:J66"/>
    <mergeCell ref="L66:M66"/>
    <mergeCell ref="N66:O66"/>
    <mergeCell ref="Q66:R66"/>
    <mergeCell ref="S66:T66"/>
    <mergeCell ref="V66:W66"/>
    <mergeCell ref="AA64:AB64"/>
    <mergeCell ref="AC64:AD64"/>
    <mergeCell ref="AF64:AG64"/>
    <mergeCell ref="AH64:AH65"/>
    <mergeCell ref="AH62:AH63"/>
    <mergeCell ref="AL62:AL63"/>
    <mergeCell ref="A64:A65"/>
    <mergeCell ref="D64:E64"/>
    <mergeCell ref="G64:H64"/>
    <mergeCell ref="I64:J64"/>
    <mergeCell ref="L64:M64"/>
    <mergeCell ref="N64:O64"/>
    <mergeCell ref="Q64:R64"/>
    <mergeCell ref="X64:Y64"/>
    <mergeCell ref="X62:Y62"/>
    <mergeCell ref="AA62:AB62"/>
    <mergeCell ref="AC62:AD62"/>
    <mergeCell ref="AF62:AG62"/>
    <mergeCell ref="AL60:AL61"/>
    <mergeCell ref="A62:A63"/>
    <mergeCell ref="D62:E62"/>
    <mergeCell ref="G62:H62"/>
    <mergeCell ref="I62:J62"/>
    <mergeCell ref="L62:M62"/>
    <mergeCell ref="N62:O62"/>
    <mergeCell ref="Q62:R62"/>
    <mergeCell ref="S62:T62"/>
    <mergeCell ref="V62:W62"/>
    <mergeCell ref="AL58:AL59"/>
    <mergeCell ref="A60:A61"/>
    <mergeCell ref="D60:E60"/>
    <mergeCell ref="G60:H60"/>
    <mergeCell ref="I60:J60"/>
    <mergeCell ref="L60:M60"/>
    <mergeCell ref="N60:O60"/>
    <mergeCell ref="Q60:R60"/>
    <mergeCell ref="S60:T60"/>
    <mergeCell ref="V60:W60"/>
    <mergeCell ref="AC57:AG57"/>
    <mergeCell ref="AI57:AK57"/>
    <mergeCell ref="D58:E58"/>
    <mergeCell ref="G58:H58"/>
    <mergeCell ref="I58:J58"/>
    <mergeCell ref="L58:M58"/>
    <mergeCell ref="N58:O58"/>
    <mergeCell ref="Q58:R58"/>
    <mergeCell ref="S58:T58"/>
    <mergeCell ref="V58:W58"/>
    <mergeCell ref="I57:M57"/>
    <mergeCell ref="N57:R57"/>
    <mergeCell ref="S57:W57"/>
    <mergeCell ref="X57:AB57"/>
    <mergeCell ref="AC51:AD51"/>
    <mergeCell ref="L51:M51"/>
    <mergeCell ref="N51:O51"/>
    <mergeCell ref="B56:C56"/>
    <mergeCell ref="AA51:AB51"/>
    <mergeCell ref="A51:A52"/>
    <mergeCell ref="D51:E51"/>
    <mergeCell ref="G51:H51"/>
    <mergeCell ref="I51:J51"/>
    <mergeCell ref="AF49:AG49"/>
    <mergeCell ref="AH49:AH50"/>
    <mergeCell ref="AL49:AL50"/>
    <mergeCell ref="Q51:R51"/>
    <mergeCell ref="S51:T51"/>
    <mergeCell ref="AF51:AG51"/>
    <mergeCell ref="AH51:AH52"/>
    <mergeCell ref="AL51:AL52"/>
    <mergeCell ref="V51:W51"/>
    <mergeCell ref="X51:Y51"/>
    <mergeCell ref="V49:W49"/>
    <mergeCell ref="X49:Y49"/>
    <mergeCell ref="AA49:AB49"/>
    <mergeCell ref="AC49:AD49"/>
    <mergeCell ref="L49:M49"/>
    <mergeCell ref="N49:O49"/>
    <mergeCell ref="Q49:R49"/>
    <mergeCell ref="S49:T49"/>
    <mergeCell ref="A49:A50"/>
    <mergeCell ref="D49:E49"/>
    <mergeCell ref="G49:H49"/>
    <mergeCell ref="I49:J49"/>
    <mergeCell ref="X47:Y47"/>
    <mergeCell ref="AA47:AB47"/>
    <mergeCell ref="AC47:AD47"/>
    <mergeCell ref="AL47:AL48"/>
    <mergeCell ref="L47:M47"/>
    <mergeCell ref="N47:O47"/>
    <mergeCell ref="Q47:R47"/>
    <mergeCell ref="S47:T47"/>
    <mergeCell ref="A47:A48"/>
    <mergeCell ref="D47:E47"/>
    <mergeCell ref="G47:H47"/>
    <mergeCell ref="I47:J47"/>
    <mergeCell ref="L45:M45"/>
    <mergeCell ref="N45:O45"/>
    <mergeCell ref="Q45:R45"/>
    <mergeCell ref="S45:T45"/>
    <mergeCell ref="A45:A46"/>
    <mergeCell ref="D45:E45"/>
    <mergeCell ref="G45:H45"/>
    <mergeCell ref="I45:J45"/>
    <mergeCell ref="X43:Y43"/>
    <mergeCell ref="AA43:AB43"/>
    <mergeCell ref="AC43:AD43"/>
    <mergeCell ref="AF43:AG43"/>
    <mergeCell ref="AH41:AH42"/>
    <mergeCell ref="A43:A44"/>
    <mergeCell ref="D43:E43"/>
    <mergeCell ref="G43:H43"/>
    <mergeCell ref="I43:J43"/>
    <mergeCell ref="L43:M43"/>
    <mergeCell ref="N43:O43"/>
    <mergeCell ref="Q43:R43"/>
    <mergeCell ref="S43:T43"/>
    <mergeCell ref="V43:W43"/>
    <mergeCell ref="X41:Y41"/>
    <mergeCell ref="AA41:AB41"/>
    <mergeCell ref="AC41:AD41"/>
    <mergeCell ref="AF41:AG41"/>
    <mergeCell ref="D41:E41"/>
    <mergeCell ref="G41:H41"/>
    <mergeCell ref="I41:J41"/>
    <mergeCell ref="L41:M41"/>
    <mergeCell ref="AH34:AH35"/>
    <mergeCell ref="AL34:AL35"/>
    <mergeCell ref="I40:M40"/>
    <mergeCell ref="N40:R40"/>
    <mergeCell ref="S40:W40"/>
    <mergeCell ref="X40:AB40"/>
    <mergeCell ref="AC40:AG40"/>
    <mergeCell ref="AI40:AK40"/>
    <mergeCell ref="X34:Y34"/>
    <mergeCell ref="AA34:AB34"/>
    <mergeCell ref="AC34:AD34"/>
    <mergeCell ref="AF34:AG34"/>
    <mergeCell ref="AF28:AG28"/>
    <mergeCell ref="AC30:AD30"/>
    <mergeCell ref="AF30:AG30"/>
    <mergeCell ref="AC32:AD32"/>
    <mergeCell ref="AF32:AG32"/>
    <mergeCell ref="AX26:BC26"/>
    <mergeCell ref="Z5:AD5"/>
    <mergeCell ref="Z22:AD22"/>
    <mergeCell ref="AX32:AZ32"/>
    <mergeCell ref="BA8:BC8"/>
    <mergeCell ref="AX15:AZ15"/>
    <mergeCell ref="BA15:BB15"/>
    <mergeCell ref="AX24:AZ24"/>
    <mergeCell ref="AX16:AZ16"/>
    <mergeCell ref="BA16:BC16"/>
    <mergeCell ref="AX6:BC6"/>
    <mergeCell ref="AX7:AZ7"/>
    <mergeCell ref="BA7:BB7"/>
    <mergeCell ref="AX14:BC14"/>
    <mergeCell ref="AX9:BC9"/>
    <mergeCell ref="AX12:AZ12"/>
    <mergeCell ref="BA12:BC12"/>
    <mergeCell ref="AX8:AZ8"/>
    <mergeCell ref="AL83:AL84"/>
    <mergeCell ref="AL75:AL76"/>
    <mergeCell ref="AN58:AP58"/>
    <mergeCell ref="AL24:AL25"/>
    <mergeCell ref="AL26:AL27"/>
    <mergeCell ref="AL79:AL80"/>
    <mergeCell ref="AL81:AL82"/>
    <mergeCell ref="AL77:AL78"/>
    <mergeCell ref="AL41:AL42"/>
    <mergeCell ref="AL45:AL46"/>
    <mergeCell ref="N81:O81"/>
    <mergeCell ref="Q81:R81"/>
    <mergeCell ref="AN74:AP74"/>
    <mergeCell ref="AN23:AP23"/>
    <mergeCell ref="AC23:AG23"/>
    <mergeCell ref="AC24:AD24"/>
    <mergeCell ref="AF24:AG24"/>
    <mergeCell ref="AC26:AD26"/>
    <mergeCell ref="AF26:AG26"/>
    <mergeCell ref="AC28:AD28"/>
    <mergeCell ref="AC79:AD79"/>
    <mergeCell ref="AF79:AG79"/>
    <mergeCell ref="AL9:AL10"/>
    <mergeCell ref="N83:O83"/>
    <mergeCell ref="Q83:R83"/>
    <mergeCell ref="AA81:AB81"/>
    <mergeCell ref="AA79:AB79"/>
    <mergeCell ref="Q79:R79"/>
    <mergeCell ref="AA83:AB83"/>
    <mergeCell ref="V83:W83"/>
    <mergeCell ref="D74:H74"/>
    <mergeCell ref="I74:M74"/>
    <mergeCell ref="N74:R74"/>
    <mergeCell ref="Q75:R75"/>
    <mergeCell ref="S34:T34"/>
    <mergeCell ref="V34:W34"/>
    <mergeCell ref="Q41:R41"/>
    <mergeCell ref="S41:T41"/>
    <mergeCell ref="V41:W41"/>
    <mergeCell ref="V28:W28"/>
    <mergeCell ref="S30:T30"/>
    <mergeCell ref="Q28:R28"/>
    <mergeCell ref="V32:W32"/>
    <mergeCell ref="S32:T32"/>
    <mergeCell ref="Q32:R32"/>
    <mergeCell ref="X30:Y30"/>
    <mergeCell ref="I32:J32"/>
    <mergeCell ref="X24:Y24"/>
    <mergeCell ref="X28:Y28"/>
    <mergeCell ref="N28:O28"/>
    <mergeCell ref="Q24:R24"/>
    <mergeCell ref="Q26:R26"/>
    <mergeCell ref="S28:T28"/>
    <mergeCell ref="Q30:R30"/>
    <mergeCell ref="V30:W30"/>
    <mergeCell ref="L26:M26"/>
    <mergeCell ref="I26:J26"/>
    <mergeCell ref="V15:W15"/>
    <mergeCell ref="N26:O26"/>
    <mergeCell ref="N17:O17"/>
    <mergeCell ref="Q17:R17"/>
    <mergeCell ref="S17:T17"/>
    <mergeCell ref="V17:W17"/>
    <mergeCell ref="N15:O15"/>
    <mergeCell ref="S26:T26"/>
    <mergeCell ref="D13:E13"/>
    <mergeCell ref="G13:H13"/>
    <mergeCell ref="I13:J13"/>
    <mergeCell ref="I24:J24"/>
    <mergeCell ref="D24:E24"/>
    <mergeCell ref="I17:J17"/>
    <mergeCell ref="I23:M23"/>
    <mergeCell ref="L17:M17"/>
    <mergeCell ref="L24:M24"/>
    <mergeCell ref="G15:H15"/>
    <mergeCell ref="AL11:AL12"/>
    <mergeCell ref="X11:Y11"/>
    <mergeCell ref="AA11:AB11"/>
    <mergeCell ref="AH13:AH14"/>
    <mergeCell ref="AL13:AL14"/>
    <mergeCell ref="S13:T13"/>
    <mergeCell ref="V13:W13"/>
    <mergeCell ref="AA13:AB13"/>
    <mergeCell ref="B73:C73"/>
    <mergeCell ref="B22:C22"/>
    <mergeCell ref="D26:E26"/>
    <mergeCell ref="G26:H26"/>
    <mergeCell ref="G24:H24"/>
    <mergeCell ref="D34:E34"/>
    <mergeCell ref="G34:H34"/>
    <mergeCell ref="D40:H40"/>
    <mergeCell ref="B39:C39"/>
    <mergeCell ref="G30:H30"/>
    <mergeCell ref="I15:J15"/>
    <mergeCell ref="N11:O11"/>
    <mergeCell ref="AH11:AH12"/>
    <mergeCell ref="V11:W11"/>
    <mergeCell ref="AA15:AB15"/>
    <mergeCell ref="S11:T11"/>
    <mergeCell ref="I11:J11"/>
    <mergeCell ref="L11:M11"/>
    <mergeCell ref="Q15:R15"/>
    <mergeCell ref="X13:Y13"/>
    <mergeCell ref="L13:M13"/>
    <mergeCell ref="N13:O13"/>
    <mergeCell ref="Q11:R11"/>
    <mergeCell ref="AH2:AL2"/>
    <mergeCell ref="L7:M7"/>
    <mergeCell ref="V7:W7"/>
    <mergeCell ref="L9:M9"/>
    <mergeCell ref="S6:W6"/>
    <mergeCell ref="AH9:AH10"/>
    <mergeCell ref="Q9:R9"/>
    <mergeCell ref="X9:Y9"/>
    <mergeCell ref="AA9:AB9"/>
    <mergeCell ref="X23:AB23"/>
    <mergeCell ref="L75:M75"/>
    <mergeCell ref="AA75:AB75"/>
    <mergeCell ref="N23:R23"/>
    <mergeCell ref="L28:M28"/>
    <mergeCell ref="L32:M32"/>
    <mergeCell ref="N30:O30"/>
    <mergeCell ref="X17:Y17"/>
    <mergeCell ref="AA17:AB17"/>
    <mergeCell ref="Q77:R77"/>
    <mergeCell ref="S77:T77"/>
    <mergeCell ref="X32:Y32"/>
    <mergeCell ref="X74:AB74"/>
    <mergeCell ref="Z56:AA56"/>
    <mergeCell ref="Z73:AA73"/>
    <mergeCell ref="S23:W23"/>
    <mergeCell ref="S24:T24"/>
    <mergeCell ref="AA30:AB30"/>
    <mergeCell ref="N41:O41"/>
    <mergeCell ref="S74:W74"/>
    <mergeCell ref="N77:O77"/>
    <mergeCell ref="V77:W77"/>
    <mergeCell ref="V75:W75"/>
    <mergeCell ref="S64:T64"/>
    <mergeCell ref="V64:W64"/>
    <mergeCell ref="N75:O75"/>
    <mergeCell ref="V45:W45"/>
    <mergeCell ref="V47:W47"/>
    <mergeCell ref="X83:Y83"/>
    <mergeCell ref="I83:J83"/>
    <mergeCell ref="S83:T83"/>
    <mergeCell ref="N79:O79"/>
    <mergeCell ref="S81:T81"/>
    <mergeCell ref="V81:W81"/>
    <mergeCell ref="X81:Y81"/>
    <mergeCell ref="S79:T79"/>
    <mergeCell ref="V79:W79"/>
    <mergeCell ref="X79:Y79"/>
    <mergeCell ref="G83:H83"/>
    <mergeCell ref="I81:J81"/>
    <mergeCell ref="L81:M81"/>
    <mergeCell ref="L83:M83"/>
    <mergeCell ref="I79:J79"/>
    <mergeCell ref="L79:M79"/>
    <mergeCell ref="A81:A82"/>
    <mergeCell ref="G77:H77"/>
    <mergeCell ref="G79:H79"/>
    <mergeCell ref="I77:J77"/>
    <mergeCell ref="L77:M77"/>
    <mergeCell ref="G81:H81"/>
    <mergeCell ref="A83:A84"/>
    <mergeCell ref="D81:E81"/>
    <mergeCell ref="D83:E83"/>
    <mergeCell ref="A77:A78"/>
    <mergeCell ref="D77:E77"/>
    <mergeCell ref="A79:A80"/>
    <mergeCell ref="D79:E79"/>
    <mergeCell ref="AI23:AK23"/>
    <mergeCell ref="A75:A76"/>
    <mergeCell ref="D75:E75"/>
    <mergeCell ref="G75:H75"/>
    <mergeCell ref="I75:J75"/>
    <mergeCell ref="AH32:AH33"/>
    <mergeCell ref="S75:T75"/>
    <mergeCell ref="X26:Y26"/>
    <mergeCell ref="A24:A25"/>
    <mergeCell ref="A26:A27"/>
    <mergeCell ref="A58:A59"/>
    <mergeCell ref="AN43:AP43"/>
    <mergeCell ref="AA24:AB24"/>
    <mergeCell ref="AA26:AB26"/>
    <mergeCell ref="AH30:AH31"/>
    <mergeCell ref="AA28:AB28"/>
    <mergeCell ref="AL43:AL44"/>
    <mergeCell ref="AL30:AL31"/>
    <mergeCell ref="AL28:AL29"/>
    <mergeCell ref="D57:H57"/>
    <mergeCell ref="AL32:AL33"/>
    <mergeCell ref="A32:A33"/>
    <mergeCell ref="A41:A42"/>
    <mergeCell ref="N32:O32"/>
    <mergeCell ref="A34:A35"/>
    <mergeCell ref="I34:J34"/>
    <mergeCell ref="L34:M34"/>
    <mergeCell ref="N34:O34"/>
    <mergeCell ref="Q34:R34"/>
    <mergeCell ref="G32:H32"/>
    <mergeCell ref="A30:A31"/>
    <mergeCell ref="A28:A29"/>
    <mergeCell ref="I30:J30"/>
    <mergeCell ref="L30:M30"/>
    <mergeCell ref="I28:J28"/>
    <mergeCell ref="G28:H28"/>
    <mergeCell ref="A13:A14"/>
    <mergeCell ref="D11:E11"/>
    <mergeCell ref="D30:E30"/>
    <mergeCell ref="D32:E32"/>
    <mergeCell ref="D15:E15"/>
    <mergeCell ref="D28:E28"/>
    <mergeCell ref="D23:H23"/>
    <mergeCell ref="A15:A16"/>
    <mergeCell ref="A17:A18"/>
    <mergeCell ref="G17:H17"/>
    <mergeCell ref="AN6:AP6"/>
    <mergeCell ref="A11:A12"/>
    <mergeCell ref="X6:AB6"/>
    <mergeCell ref="D7:E7"/>
    <mergeCell ref="G7:H7"/>
    <mergeCell ref="A7:A8"/>
    <mergeCell ref="A9:A10"/>
    <mergeCell ref="D6:H6"/>
    <mergeCell ref="S7:T7"/>
    <mergeCell ref="G11:H11"/>
    <mergeCell ref="AL15:AL16"/>
    <mergeCell ref="X15:Y15"/>
    <mergeCell ref="N6:R6"/>
    <mergeCell ref="AI6:AK6"/>
    <mergeCell ref="S9:T9"/>
    <mergeCell ref="V9:W9"/>
    <mergeCell ref="N9:O9"/>
    <mergeCell ref="S15:T15"/>
    <mergeCell ref="AH15:AH16"/>
    <mergeCell ref="Q13:R13"/>
    <mergeCell ref="AU6:AW6"/>
    <mergeCell ref="D9:E9"/>
    <mergeCell ref="G9:H9"/>
    <mergeCell ref="I9:J9"/>
    <mergeCell ref="AL7:AL8"/>
    <mergeCell ref="I6:M6"/>
    <mergeCell ref="N7:O7"/>
    <mergeCell ref="Q7:R7"/>
    <mergeCell ref="X7:Y7"/>
    <mergeCell ref="AA7:AB7"/>
    <mergeCell ref="B5:C5"/>
    <mergeCell ref="AH7:AH8"/>
    <mergeCell ref="AA32:AB32"/>
    <mergeCell ref="AH24:AH25"/>
    <mergeCell ref="I7:J7"/>
    <mergeCell ref="V24:W24"/>
    <mergeCell ref="V26:W26"/>
    <mergeCell ref="L15:M15"/>
    <mergeCell ref="N24:O24"/>
    <mergeCell ref="D17:E17"/>
    <mergeCell ref="AF45:AG45"/>
    <mergeCell ref="X77:Y77"/>
    <mergeCell ref="AA77:AB77"/>
    <mergeCell ref="X75:Y75"/>
    <mergeCell ref="X58:Y58"/>
    <mergeCell ref="AA58:AB58"/>
    <mergeCell ref="X45:Y45"/>
    <mergeCell ref="AA45:AB45"/>
    <mergeCell ref="AC45:AD45"/>
    <mergeCell ref="AF47:AG47"/>
    <mergeCell ref="AH83:AH84"/>
    <mergeCell ref="AH75:AH76"/>
    <mergeCell ref="AH77:AH78"/>
    <mergeCell ref="AH26:AH27"/>
    <mergeCell ref="AH28:AH29"/>
    <mergeCell ref="AH43:AH44"/>
    <mergeCell ref="AH79:AH80"/>
    <mergeCell ref="AH81:AH82"/>
    <mergeCell ref="AH45:AH46"/>
    <mergeCell ref="AH47:AH48"/>
    <mergeCell ref="AH58:AH59"/>
    <mergeCell ref="X60:Y60"/>
    <mergeCell ref="AA60:AB60"/>
    <mergeCell ref="AC60:AD60"/>
    <mergeCell ref="AF60:AG60"/>
    <mergeCell ref="AC58:AD58"/>
    <mergeCell ref="AF58:AG58"/>
    <mergeCell ref="AH60:AH61"/>
    <mergeCell ref="AH17:AH18"/>
    <mergeCell ref="AL17:AL18"/>
    <mergeCell ref="AC6:AG6"/>
    <mergeCell ref="AC7:AD7"/>
    <mergeCell ref="AF7:AG7"/>
    <mergeCell ref="AC9:AD9"/>
    <mergeCell ref="AF9:AG9"/>
    <mergeCell ref="AC11:AD11"/>
    <mergeCell ref="AF11:AG11"/>
    <mergeCell ref="AC17:AD17"/>
    <mergeCell ref="AF17:AG17"/>
    <mergeCell ref="AC13:AD13"/>
    <mergeCell ref="AF13:AG13"/>
    <mergeCell ref="AC15:AD15"/>
    <mergeCell ref="AF15:AG15"/>
    <mergeCell ref="X244:AB244"/>
    <mergeCell ref="AC244:AG244"/>
    <mergeCell ref="AI244:AK244"/>
    <mergeCell ref="B243:C243"/>
    <mergeCell ref="D244:H244"/>
    <mergeCell ref="I244:M244"/>
    <mergeCell ref="N244:R244"/>
    <mergeCell ref="AN244:AP244"/>
    <mergeCell ref="A245:A246"/>
    <mergeCell ref="D245:E245"/>
    <mergeCell ref="G245:H245"/>
    <mergeCell ref="I245:J245"/>
    <mergeCell ref="L245:M245"/>
    <mergeCell ref="N245:O245"/>
    <mergeCell ref="Q245:R245"/>
    <mergeCell ref="S245:T245"/>
    <mergeCell ref="S244:W244"/>
    <mergeCell ref="V245:W245"/>
    <mergeCell ref="X245:Y245"/>
    <mergeCell ref="AA245:AB245"/>
    <mergeCell ref="AC245:AD245"/>
    <mergeCell ref="AF245:AG245"/>
    <mergeCell ref="AH245:AH246"/>
    <mergeCell ref="AL245:AL246"/>
    <mergeCell ref="A247:A248"/>
    <mergeCell ref="D247:E247"/>
    <mergeCell ref="G247:H247"/>
    <mergeCell ref="I247:J247"/>
    <mergeCell ref="L247:M247"/>
    <mergeCell ref="N247:O247"/>
    <mergeCell ref="Q247:R247"/>
    <mergeCell ref="S247:T247"/>
    <mergeCell ref="V247:W247"/>
    <mergeCell ref="X247:Y247"/>
    <mergeCell ref="AA247:AB247"/>
    <mergeCell ref="AC247:AD247"/>
    <mergeCell ref="AF247:AG247"/>
    <mergeCell ref="AH247:AH248"/>
    <mergeCell ref="AL247:AL248"/>
    <mergeCell ref="A249:A250"/>
    <mergeCell ref="D249:E249"/>
    <mergeCell ref="G249:H249"/>
    <mergeCell ref="I249:J249"/>
    <mergeCell ref="L249:M249"/>
    <mergeCell ref="N249:O249"/>
    <mergeCell ref="Q249:R249"/>
    <mergeCell ref="S249:T249"/>
    <mergeCell ref="V249:W249"/>
    <mergeCell ref="X249:Y249"/>
    <mergeCell ref="AA249:AB249"/>
    <mergeCell ref="AC249:AD249"/>
    <mergeCell ref="AF249:AG249"/>
    <mergeCell ref="AH249:AH250"/>
    <mergeCell ref="AL249:AL250"/>
    <mergeCell ref="A251:A252"/>
    <mergeCell ref="D251:E251"/>
    <mergeCell ref="G251:H251"/>
    <mergeCell ref="I251:J251"/>
    <mergeCell ref="L251:M251"/>
    <mergeCell ref="N251:O251"/>
    <mergeCell ref="Q251:R251"/>
    <mergeCell ref="S251:T251"/>
    <mergeCell ref="V251:W251"/>
    <mergeCell ref="X251:Y251"/>
    <mergeCell ref="AA251:AB251"/>
    <mergeCell ref="AC251:AD251"/>
    <mergeCell ref="AF251:AG251"/>
    <mergeCell ref="AH251:AH252"/>
    <mergeCell ref="AL251:AL252"/>
    <mergeCell ref="A253:A254"/>
    <mergeCell ref="D253:E253"/>
    <mergeCell ref="G253:H253"/>
    <mergeCell ref="I253:J253"/>
    <mergeCell ref="L253:M253"/>
    <mergeCell ref="N253:O253"/>
    <mergeCell ref="Q253:R253"/>
    <mergeCell ref="S253:T253"/>
    <mergeCell ref="V253:W253"/>
    <mergeCell ref="X253:Y253"/>
    <mergeCell ref="AA253:AB253"/>
    <mergeCell ref="AC253:AD253"/>
    <mergeCell ref="AF253:AG253"/>
    <mergeCell ref="AH253:AH254"/>
    <mergeCell ref="AL253:AL254"/>
    <mergeCell ref="A255:A256"/>
    <mergeCell ref="D255:E255"/>
    <mergeCell ref="G255:H255"/>
    <mergeCell ref="I255:J255"/>
    <mergeCell ref="L255:M255"/>
    <mergeCell ref="N255:O255"/>
    <mergeCell ref="Q255:R255"/>
    <mergeCell ref="S255:T255"/>
    <mergeCell ref="V255:W255"/>
    <mergeCell ref="X255:Y255"/>
    <mergeCell ref="AA255:AB255"/>
    <mergeCell ref="AC255:AD255"/>
    <mergeCell ref="AF255:AG255"/>
    <mergeCell ref="AH255:AH256"/>
    <mergeCell ref="AL255:AL256"/>
    <mergeCell ref="X261:AB261"/>
    <mergeCell ref="AC261:AG261"/>
    <mergeCell ref="AI261:AK261"/>
    <mergeCell ref="B260:C260"/>
    <mergeCell ref="D261:H261"/>
    <mergeCell ref="I261:M261"/>
    <mergeCell ref="N261:R261"/>
    <mergeCell ref="AN261:AP261"/>
    <mergeCell ref="A262:A263"/>
    <mergeCell ref="D262:E262"/>
    <mergeCell ref="G262:H262"/>
    <mergeCell ref="I262:J262"/>
    <mergeCell ref="L262:M262"/>
    <mergeCell ref="N262:O262"/>
    <mergeCell ref="Q262:R262"/>
    <mergeCell ref="S262:T262"/>
    <mergeCell ref="S261:W261"/>
    <mergeCell ref="V262:W262"/>
    <mergeCell ref="X262:Y262"/>
    <mergeCell ref="AA262:AB262"/>
    <mergeCell ref="AC262:AD262"/>
    <mergeCell ref="AF262:AG262"/>
    <mergeCell ref="AH262:AH263"/>
    <mergeCell ref="AL262:AL263"/>
    <mergeCell ref="A264:A265"/>
    <mergeCell ref="D264:E264"/>
    <mergeCell ref="G264:H264"/>
    <mergeCell ref="I264:J264"/>
    <mergeCell ref="L264:M264"/>
    <mergeCell ref="N264:O264"/>
    <mergeCell ref="Q264:R264"/>
    <mergeCell ref="S264:T264"/>
    <mergeCell ref="V264:W264"/>
    <mergeCell ref="X264:Y264"/>
    <mergeCell ref="AA264:AB264"/>
    <mergeCell ref="AC264:AD264"/>
    <mergeCell ref="AF264:AG264"/>
    <mergeCell ref="AH264:AH265"/>
    <mergeCell ref="AL264:AL265"/>
    <mergeCell ref="A266:A267"/>
    <mergeCell ref="D266:E266"/>
    <mergeCell ref="G266:H266"/>
    <mergeCell ref="I266:J266"/>
    <mergeCell ref="L266:M266"/>
    <mergeCell ref="N266:O266"/>
    <mergeCell ref="Q266:R266"/>
    <mergeCell ref="S266:T266"/>
    <mergeCell ref="V266:W266"/>
    <mergeCell ref="X266:Y266"/>
    <mergeCell ref="AA266:AB266"/>
    <mergeCell ref="AC266:AD266"/>
    <mergeCell ref="AF266:AG266"/>
    <mergeCell ref="AH266:AH267"/>
    <mergeCell ref="AL266:AL267"/>
    <mergeCell ref="A268:A269"/>
    <mergeCell ref="D268:E268"/>
    <mergeCell ref="G268:H268"/>
    <mergeCell ref="I268:J268"/>
    <mergeCell ref="L268:M268"/>
    <mergeCell ref="N268:O268"/>
    <mergeCell ref="Q268:R268"/>
    <mergeCell ref="S268:T268"/>
    <mergeCell ref="V268:W268"/>
    <mergeCell ref="X268:Y268"/>
    <mergeCell ref="AA268:AB268"/>
    <mergeCell ref="AC268:AD268"/>
    <mergeCell ref="AF268:AG268"/>
    <mergeCell ref="AH268:AH269"/>
    <mergeCell ref="AL268:AL269"/>
    <mergeCell ref="A270:A271"/>
    <mergeCell ref="D270:E270"/>
    <mergeCell ref="G270:H270"/>
    <mergeCell ref="I270:J270"/>
    <mergeCell ref="L270:M270"/>
    <mergeCell ref="N270:O270"/>
    <mergeCell ref="Q270:R270"/>
    <mergeCell ref="S270:T270"/>
    <mergeCell ref="V270:W270"/>
    <mergeCell ref="X270:Y270"/>
    <mergeCell ref="AA270:AB270"/>
    <mergeCell ref="AC270:AD270"/>
    <mergeCell ref="AF270:AG270"/>
    <mergeCell ref="AH270:AH271"/>
    <mergeCell ref="AL270:AL271"/>
    <mergeCell ref="A272:A273"/>
    <mergeCell ref="D272:E272"/>
    <mergeCell ref="G272:H272"/>
    <mergeCell ref="I272:J272"/>
    <mergeCell ref="L272:M272"/>
    <mergeCell ref="N272:O272"/>
    <mergeCell ref="Q272:R272"/>
    <mergeCell ref="S272:T272"/>
    <mergeCell ref="V272:W272"/>
    <mergeCell ref="X272:Y272"/>
    <mergeCell ref="AA272:AB272"/>
    <mergeCell ref="AC272:AD272"/>
    <mergeCell ref="AF272:AG272"/>
    <mergeCell ref="AH272:AH273"/>
    <mergeCell ref="AL272:AL273"/>
    <mergeCell ref="X278:AB278"/>
    <mergeCell ref="AC278:AG278"/>
    <mergeCell ref="AI278:AK278"/>
    <mergeCell ref="B277:C277"/>
    <mergeCell ref="D278:H278"/>
    <mergeCell ref="I278:M278"/>
    <mergeCell ref="N278:R278"/>
    <mergeCell ref="AN278:AP278"/>
    <mergeCell ref="A279:A280"/>
    <mergeCell ref="D279:E279"/>
    <mergeCell ref="G279:H279"/>
    <mergeCell ref="I279:J279"/>
    <mergeCell ref="L279:M279"/>
    <mergeCell ref="N279:O279"/>
    <mergeCell ref="Q279:R279"/>
    <mergeCell ref="S279:T279"/>
    <mergeCell ref="S278:W278"/>
    <mergeCell ref="V279:W279"/>
    <mergeCell ref="X279:Y279"/>
    <mergeCell ref="AA279:AB279"/>
    <mergeCell ref="AC279:AD279"/>
    <mergeCell ref="AF279:AG279"/>
    <mergeCell ref="AH279:AH280"/>
    <mergeCell ref="AL279:AL280"/>
    <mergeCell ref="A281:A282"/>
    <mergeCell ref="D281:E281"/>
    <mergeCell ref="G281:H281"/>
    <mergeCell ref="I281:J281"/>
    <mergeCell ref="L281:M281"/>
    <mergeCell ref="N281:O281"/>
    <mergeCell ref="Q281:R281"/>
    <mergeCell ref="S281:T281"/>
    <mergeCell ref="V281:W281"/>
    <mergeCell ref="X281:Y281"/>
    <mergeCell ref="AA281:AB281"/>
    <mergeCell ref="AC281:AD281"/>
    <mergeCell ref="AF281:AG281"/>
    <mergeCell ref="AH281:AH282"/>
    <mergeCell ref="AL281:AL282"/>
    <mergeCell ref="A283:A284"/>
    <mergeCell ref="D283:E283"/>
    <mergeCell ref="G283:H283"/>
    <mergeCell ref="I283:J283"/>
    <mergeCell ref="L283:M283"/>
    <mergeCell ref="N283:O283"/>
    <mergeCell ref="Q283:R283"/>
    <mergeCell ref="S283:T283"/>
    <mergeCell ref="V283:W283"/>
    <mergeCell ref="X283:Y283"/>
    <mergeCell ref="AA283:AB283"/>
    <mergeCell ref="AC283:AD283"/>
    <mergeCell ref="AF283:AG283"/>
    <mergeCell ref="AH283:AH284"/>
    <mergeCell ref="AL283:AL284"/>
    <mergeCell ref="A285:A286"/>
    <mergeCell ref="D285:E285"/>
    <mergeCell ref="G285:H285"/>
    <mergeCell ref="I285:J285"/>
    <mergeCell ref="L285:M285"/>
    <mergeCell ref="N285:O285"/>
    <mergeCell ref="Q285:R285"/>
    <mergeCell ref="S285:T285"/>
    <mergeCell ref="V285:W285"/>
    <mergeCell ref="X285:Y285"/>
    <mergeCell ref="AA285:AB285"/>
    <mergeCell ref="AC285:AD285"/>
    <mergeCell ref="AF285:AG285"/>
    <mergeCell ref="AH285:AH286"/>
    <mergeCell ref="AL285:AL286"/>
    <mergeCell ref="A287:A288"/>
    <mergeCell ref="D287:E287"/>
    <mergeCell ref="G287:H287"/>
    <mergeCell ref="I287:J287"/>
    <mergeCell ref="L287:M287"/>
    <mergeCell ref="N287:O287"/>
    <mergeCell ref="Q287:R287"/>
    <mergeCell ref="S287:T287"/>
    <mergeCell ref="V287:W287"/>
    <mergeCell ref="X287:Y287"/>
    <mergeCell ref="AA287:AB287"/>
    <mergeCell ref="AC287:AD287"/>
    <mergeCell ref="AF287:AG287"/>
    <mergeCell ref="AH287:AH288"/>
    <mergeCell ref="AL287:AL288"/>
    <mergeCell ref="A289:A290"/>
    <mergeCell ref="D289:E289"/>
    <mergeCell ref="G289:H289"/>
    <mergeCell ref="I289:J289"/>
    <mergeCell ref="L289:M289"/>
    <mergeCell ref="N289:O289"/>
    <mergeCell ref="Q289:R289"/>
    <mergeCell ref="S289:T289"/>
    <mergeCell ref="V289:W289"/>
    <mergeCell ref="X289:Y289"/>
    <mergeCell ref="AA289:AB289"/>
    <mergeCell ref="AC289:AD289"/>
    <mergeCell ref="AF289:AG289"/>
    <mergeCell ref="AH289:AH290"/>
    <mergeCell ref="AL289:AL290"/>
    <mergeCell ref="X295:AB295"/>
    <mergeCell ref="AC295:AG295"/>
    <mergeCell ref="AI295:AK295"/>
    <mergeCell ref="B294:C294"/>
    <mergeCell ref="D295:H295"/>
    <mergeCell ref="I295:M295"/>
    <mergeCell ref="N295:R295"/>
    <mergeCell ref="AN295:AP295"/>
    <mergeCell ref="A296:A297"/>
    <mergeCell ref="D296:E296"/>
    <mergeCell ref="G296:H296"/>
    <mergeCell ref="I296:J296"/>
    <mergeCell ref="L296:M296"/>
    <mergeCell ref="N296:O296"/>
    <mergeCell ref="Q296:R296"/>
    <mergeCell ref="S296:T296"/>
    <mergeCell ref="S295:W295"/>
    <mergeCell ref="V296:W296"/>
    <mergeCell ref="X296:Y296"/>
    <mergeCell ref="AA296:AB296"/>
    <mergeCell ref="AC296:AD296"/>
    <mergeCell ref="AF296:AG296"/>
    <mergeCell ref="AH296:AH297"/>
    <mergeCell ref="AL296:AL297"/>
    <mergeCell ref="A298:A299"/>
    <mergeCell ref="D298:E298"/>
    <mergeCell ref="G298:H298"/>
    <mergeCell ref="I298:J298"/>
    <mergeCell ref="L298:M298"/>
    <mergeCell ref="N298:O298"/>
    <mergeCell ref="Q298:R298"/>
    <mergeCell ref="S298:T298"/>
    <mergeCell ref="V298:W298"/>
    <mergeCell ref="X298:Y298"/>
    <mergeCell ref="AA298:AB298"/>
    <mergeCell ref="AC298:AD298"/>
    <mergeCell ref="AF298:AG298"/>
    <mergeCell ref="AH298:AH299"/>
    <mergeCell ref="AL298:AL299"/>
    <mergeCell ref="A300:A301"/>
    <mergeCell ref="D300:E300"/>
    <mergeCell ref="G300:H300"/>
    <mergeCell ref="I300:J300"/>
    <mergeCell ref="L300:M300"/>
    <mergeCell ref="N300:O300"/>
    <mergeCell ref="Q300:R300"/>
    <mergeCell ref="S300:T300"/>
    <mergeCell ref="V300:W300"/>
    <mergeCell ref="X300:Y300"/>
    <mergeCell ref="AA300:AB300"/>
    <mergeCell ref="AC300:AD300"/>
    <mergeCell ref="AF300:AG300"/>
    <mergeCell ref="AH300:AH301"/>
    <mergeCell ref="AL300:AL301"/>
    <mergeCell ref="A302:A303"/>
    <mergeCell ref="D302:E302"/>
    <mergeCell ref="G302:H302"/>
    <mergeCell ref="I302:J302"/>
    <mergeCell ref="L302:M302"/>
    <mergeCell ref="N302:O302"/>
    <mergeCell ref="Q302:R302"/>
    <mergeCell ref="S302:T302"/>
    <mergeCell ref="V302:W302"/>
    <mergeCell ref="X302:Y302"/>
    <mergeCell ref="AA302:AB302"/>
    <mergeCell ref="AC302:AD302"/>
    <mergeCell ref="AF302:AG302"/>
    <mergeCell ref="AH302:AH303"/>
    <mergeCell ref="AL302:AL303"/>
    <mergeCell ref="A304:A305"/>
    <mergeCell ref="D304:E304"/>
    <mergeCell ref="G304:H304"/>
    <mergeCell ref="I304:J304"/>
    <mergeCell ref="L304:M304"/>
    <mergeCell ref="N304:O304"/>
    <mergeCell ref="Q304:R304"/>
    <mergeCell ref="S304:T304"/>
    <mergeCell ref="V304:W304"/>
    <mergeCell ref="X304:Y304"/>
    <mergeCell ref="AA304:AB304"/>
    <mergeCell ref="AC304:AD304"/>
    <mergeCell ref="AF304:AG304"/>
    <mergeCell ref="AH304:AH305"/>
    <mergeCell ref="AL304:AL305"/>
    <mergeCell ref="A306:A307"/>
    <mergeCell ref="D306:E306"/>
    <mergeCell ref="G306:H306"/>
    <mergeCell ref="I306:J306"/>
    <mergeCell ref="L306:M306"/>
    <mergeCell ref="N306:O306"/>
    <mergeCell ref="Q306:R306"/>
    <mergeCell ref="S306:T306"/>
    <mergeCell ref="V306:W306"/>
    <mergeCell ref="X306:Y306"/>
    <mergeCell ref="AA306:AB306"/>
    <mergeCell ref="AC306:AD306"/>
    <mergeCell ref="AF306:AG306"/>
    <mergeCell ref="AH306:AH307"/>
    <mergeCell ref="AL306:AL307"/>
    <mergeCell ref="AU23:AW23"/>
    <mergeCell ref="AU40:AW40"/>
    <mergeCell ref="AU57:AW57"/>
    <mergeCell ref="AU74:AW74"/>
    <mergeCell ref="AU91:AW91"/>
    <mergeCell ref="AU108:AW108"/>
    <mergeCell ref="AU125:AW125"/>
    <mergeCell ref="AU142:AW142"/>
    <mergeCell ref="AU159:AW159"/>
    <mergeCell ref="AU176:AW176"/>
    <mergeCell ref="AU193:AW193"/>
    <mergeCell ref="AU210:AW210"/>
    <mergeCell ref="AU295:AW295"/>
    <mergeCell ref="AU227:AW227"/>
    <mergeCell ref="AU244:AW244"/>
    <mergeCell ref="AU261:AW261"/>
    <mergeCell ref="AU278:AW278"/>
    <mergeCell ref="B311:C311"/>
    <mergeCell ref="D312:H312"/>
    <mergeCell ref="I312:M312"/>
    <mergeCell ref="N312:R312"/>
    <mergeCell ref="S312:W312"/>
    <mergeCell ref="X312:AB312"/>
    <mergeCell ref="AC312:AG312"/>
    <mergeCell ref="AI312:AK312"/>
    <mergeCell ref="AN312:AP312"/>
    <mergeCell ref="AU312:AW312"/>
    <mergeCell ref="AX312:BC312"/>
    <mergeCell ref="A313:A314"/>
    <mergeCell ref="D313:E313"/>
    <mergeCell ref="G313:H313"/>
    <mergeCell ref="I313:J313"/>
    <mergeCell ref="L313:M313"/>
    <mergeCell ref="N313:O313"/>
    <mergeCell ref="Q313:R313"/>
    <mergeCell ref="S313:T313"/>
    <mergeCell ref="V313:W313"/>
    <mergeCell ref="X313:Y313"/>
    <mergeCell ref="AA313:AB313"/>
    <mergeCell ref="AC313:AD313"/>
    <mergeCell ref="AF313:AG313"/>
    <mergeCell ref="AH313:AH314"/>
    <mergeCell ref="AL313:AL314"/>
    <mergeCell ref="AX313:AZ313"/>
    <mergeCell ref="BA313:BB313"/>
    <mergeCell ref="AX314:AZ314"/>
    <mergeCell ref="BA314:BC314"/>
    <mergeCell ref="A315:A316"/>
    <mergeCell ref="D315:E315"/>
    <mergeCell ref="G315:H315"/>
    <mergeCell ref="I315:J315"/>
    <mergeCell ref="L315:M315"/>
    <mergeCell ref="N315:O315"/>
    <mergeCell ref="Q315:R315"/>
    <mergeCell ref="S315:T315"/>
    <mergeCell ref="V315:W315"/>
    <mergeCell ref="X315:Y315"/>
    <mergeCell ref="AA315:AB315"/>
    <mergeCell ref="AC315:AD315"/>
    <mergeCell ref="AF315:AG315"/>
    <mergeCell ref="AH315:AH316"/>
    <mergeCell ref="AL315:AL316"/>
    <mergeCell ref="AX315:BC315"/>
    <mergeCell ref="A317:A318"/>
    <mergeCell ref="D317:E317"/>
    <mergeCell ref="G317:H317"/>
    <mergeCell ref="I317:J317"/>
    <mergeCell ref="L317:M317"/>
    <mergeCell ref="N317:O317"/>
    <mergeCell ref="Q317:R317"/>
    <mergeCell ref="S317:T317"/>
    <mergeCell ref="V317:W317"/>
    <mergeCell ref="X317:Y317"/>
    <mergeCell ref="AA317:AB317"/>
    <mergeCell ref="AC317:AD317"/>
    <mergeCell ref="AF317:AG317"/>
    <mergeCell ref="AH317:AH318"/>
    <mergeCell ref="AL317:AL318"/>
    <mergeCell ref="AX318:AZ318"/>
    <mergeCell ref="BA318:BC318"/>
    <mergeCell ref="A319:A320"/>
    <mergeCell ref="D319:E319"/>
    <mergeCell ref="G319:H319"/>
    <mergeCell ref="I319:J319"/>
    <mergeCell ref="L319:M319"/>
    <mergeCell ref="N319:O319"/>
    <mergeCell ref="Q319:R319"/>
    <mergeCell ref="S319:T319"/>
    <mergeCell ref="V319:W319"/>
    <mergeCell ref="X319:Y319"/>
    <mergeCell ref="AA319:AB319"/>
    <mergeCell ref="AC319:AD319"/>
    <mergeCell ref="AF319:AG319"/>
    <mergeCell ref="AH319:AH320"/>
    <mergeCell ref="AL319:AL320"/>
    <mergeCell ref="AX320:BC320"/>
    <mergeCell ref="A321:A322"/>
    <mergeCell ref="D321:E321"/>
    <mergeCell ref="G321:H321"/>
    <mergeCell ref="I321:J321"/>
    <mergeCell ref="L321:M321"/>
    <mergeCell ref="N321:O321"/>
    <mergeCell ref="Q321:R321"/>
    <mergeCell ref="S321:T321"/>
    <mergeCell ref="V321:W321"/>
    <mergeCell ref="X321:Y321"/>
    <mergeCell ref="AA321:AB321"/>
    <mergeCell ref="AC321:AD321"/>
    <mergeCell ref="AF321:AG321"/>
    <mergeCell ref="AH321:AH322"/>
    <mergeCell ref="AL321:AL322"/>
    <mergeCell ref="AX321:AZ321"/>
    <mergeCell ref="BA321:BB321"/>
    <mergeCell ref="AX322:AZ322"/>
    <mergeCell ref="BA322:BC322"/>
    <mergeCell ref="Q323:R323"/>
    <mergeCell ref="S323:T323"/>
    <mergeCell ref="A323:A324"/>
    <mergeCell ref="D323:E323"/>
    <mergeCell ref="G323:H323"/>
    <mergeCell ref="I323:J323"/>
    <mergeCell ref="AF323:AG323"/>
    <mergeCell ref="AH323:AH324"/>
    <mergeCell ref="AL323:AL324"/>
    <mergeCell ref="B328:C328"/>
    <mergeCell ref="V323:W323"/>
    <mergeCell ref="X323:Y323"/>
    <mergeCell ref="AA323:AB323"/>
    <mergeCell ref="AC323:AD323"/>
    <mergeCell ref="L323:M323"/>
    <mergeCell ref="N323:O323"/>
    <mergeCell ref="D329:H329"/>
    <mergeCell ref="I329:M329"/>
    <mergeCell ref="N329:R329"/>
    <mergeCell ref="S329:W329"/>
    <mergeCell ref="X329:AB329"/>
    <mergeCell ref="AC329:AG329"/>
    <mergeCell ref="AI329:AK329"/>
    <mergeCell ref="AN329:AP329"/>
    <mergeCell ref="AU329:AW329"/>
    <mergeCell ref="AX329:BC329"/>
    <mergeCell ref="A330:A331"/>
    <mergeCell ref="D330:E330"/>
    <mergeCell ref="G330:H330"/>
    <mergeCell ref="I330:J330"/>
    <mergeCell ref="L330:M330"/>
    <mergeCell ref="N330:O330"/>
    <mergeCell ref="Q330:R330"/>
    <mergeCell ref="S330:T330"/>
    <mergeCell ref="V330:W330"/>
    <mergeCell ref="X330:Y330"/>
    <mergeCell ref="AA330:AB330"/>
    <mergeCell ref="AC330:AD330"/>
    <mergeCell ref="AF330:AG330"/>
    <mergeCell ref="AH330:AH331"/>
    <mergeCell ref="AL330:AL331"/>
    <mergeCell ref="AX330:AZ330"/>
    <mergeCell ref="BA330:BB330"/>
    <mergeCell ref="AX331:AZ331"/>
    <mergeCell ref="BA331:BC331"/>
    <mergeCell ref="A332:A333"/>
    <mergeCell ref="D332:E332"/>
    <mergeCell ref="G332:H332"/>
    <mergeCell ref="I332:J332"/>
    <mergeCell ref="L332:M332"/>
    <mergeCell ref="N332:O332"/>
    <mergeCell ref="Q332:R332"/>
    <mergeCell ref="S332:T332"/>
    <mergeCell ref="V332:W332"/>
    <mergeCell ref="X332:Y332"/>
    <mergeCell ref="AA332:AB332"/>
    <mergeCell ref="AC332:AD332"/>
    <mergeCell ref="AF332:AG332"/>
    <mergeCell ref="AH332:AH333"/>
    <mergeCell ref="AL332:AL333"/>
    <mergeCell ref="AX332:BC332"/>
    <mergeCell ref="A334:A335"/>
    <mergeCell ref="D334:E334"/>
    <mergeCell ref="G334:H334"/>
    <mergeCell ref="I334:J334"/>
    <mergeCell ref="L334:M334"/>
    <mergeCell ref="N334:O334"/>
    <mergeCell ref="Q334:R334"/>
    <mergeCell ref="S334:T334"/>
    <mergeCell ref="V334:W334"/>
    <mergeCell ref="X334:Y334"/>
    <mergeCell ref="AA334:AB334"/>
    <mergeCell ref="AC334:AD334"/>
    <mergeCell ref="AF334:AG334"/>
    <mergeCell ref="AH334:AH335"/>
    <mergeCell ref="AL334:AL335"/>
    <mergeCell ref="AX335:AZ335"/>
    <mergeCell ref="BA335:BC335"/>
    <mergeCell ref="A336:A337"/>
    <mergeCell ref="D336:E336"/>
    <mergeCell ref="G336:H336"/>
    <mergeCell ref="I336:J336"/>
    <mergeCell ref="L336:M336"/>
    <mergeCell ref="N336:O336"/>
    <mergeCell ref="Q336:R336"/>
    <mergeCell ref="S336:T336"/>
    <mergeCell ref="V336:W336"/>
    <mergeCell ref="X336:Y336"/>
    <mergeCell ref="AA336:AB336"/>
    <mergeCell ref="AC336:AD336"/>
    <mergeCell ref="AF336:AG336"/>
    <mergeCell ref="AH336:AH337"/>
    <mergeCell ref="AL336:AL337"/>
    <mergeCell ref="AX337:BC337"/>
    <mergeCell ref="A338:A339"/>
    <mergeCell ref="D338:E338"/>
    <mergeCell ref="G338:H338"/>
    <mergeCell ref="I338:J338"/>
    <mergeCell ref="L338:M338"/>
    <mergeCell ref="N338:O338"/>
    <mergeCell ref="Q338:R338"/>
    <mergeCell ref="S338:T338"/>
    <mergeCell ref="V338:W338"/>
    <mergeCell ref="X338:Y338"/>
    <mergeCell ref="AA338:AB338"/>
    <mergeCell ref="AC338:AD338"/>
    <mergeCell ref="AF338:AG338"/>
    <mergeCell ref="AH338:AH339"/>
    <mergeCell ref="AL338:AL339"/>
    <mergeCell ref="AX338:AZ338"/>
    <mergeCell ref="BA338:BB338"/>
    <mergeCell ref="AX339:AZ339"/>
    <mergeCell ref="BA339:BC339"/>
    <mergeCell ref="A340:A341"/>
    <mergeCell ref="D340:E340"/>
    <mergeCell ref="G340:H340"/>
    <mergeCell ref="I340:J340"/>
    <mergeCell ref="L340:M340"/>
    <mergeCell ref="N340:O340"/>
    <mergeCell ref="Q340:R340"/>
    <mergeCell ref="S340:T340"/>
    <mergeCell ref="V340:W340"/>
    <mergeCell ref="X340:Y340"/>
    <mergeCell ref="AA340:AB340"/>
    <mergeCell ref="AC340:AD340"/>
    <mergeCell ref="AF340:AG340"/>
    <mergeCell ref="AH340:AH341"/>
    <mergeCell ref="AL340:AL341"/>
    <mergeCell ref="B345:C345"/>
    <mergeCell ref="D346:H346"/>
    <mergeCell ref="I346:M346"/>
    <mergeCell ref="N346:R346"/>
    <mergeCell ref="S346:W346"/>
    <mergeCell ref="X346:AB346"/>
    <mergeCell ref="AC346:AG346"/>
    <mergeCell ref="AI346:AK346"/>
    <mergeCell ref="AN346:AP346"/>
    <mergeCell ref="AU346:AW346"/>
    <mergeCell ref="AX346:BC346"/>
    <mergeCell ref="A347:A348"/>
    <mergeCell ref="D347:E347"/>
    <mergeCell ref="G347:H347"/>
    <mergeCell ref="I347:J347"/>
    <mergeCell ref="L347:M347"/>
    <mergeCell ref="N347:O347"/>
    <mergeCell ref="Q347:R347"/>
    <mergeCell ref="S347:T347"/>
    <mergeCell ref="V347:W347"/>
    <mergeCell ref="X347:Y347"/>
    <mergeCell ref="AA347:AB347"/>
    <mergeCell ref="AC347:AD347"/>
    <mergeCell ref="AF347:AG347"/>
    <mergeCell ref="AH347:AH348"/>
    <mergeCell ref="AL347:AL348"/>
    <mergeCell ref="AX347:AZ347"/>
    <mergeCell ref="BA347:BB347"/>
    <mergeCell ref="AX348:AZ348"/>
    <mergeCell ref="BA348:BC348"/>
    <mergeCell ref="A349:A350"/>
    <mergeCell ref="D349:E349"/>
    <mergeCell ref="G349:H349"/>
    <mergeCell ref="I349:J349"/>
    <mergeCell ref="L349:M349"/>
    <mergeCell ref="N349:O349"/>
    <mergeCell ref="Q349:R349"/>
    <mergeCell ref="S349:T349"/>
    <mergeCell ref="V349:W349"/>
    <mergeCell ref="X349:Y349"/>
    <mergeCell ref="AA349:AB349"/>
    <mergeCell ref="AC349:AD349"/>
    <mergeCell ref="AF349:AG349"/>
    <mergeCell ref="AH349:AH350"/>
    <mergeCell ref="AL349:AL350"/>
    <mergeCell ref="AX349:BC349"/>
    <mergeCell ref="A351:A352"/>
    <mergeCell ref="D351:E351"/>
    <mergeCell ref="G351:H351"/>
    <mergeCell ref="I351:J351"/>
    <mergeCell ref="L351:M351"/>
    <mergeCell ref="N351:O351"/>
    <mergeCell ref="Q351:R351"/>
    <mergeCell ref="S351:T351"/>
    <mergeCell ref="V351:W351"/>
    <mergeCell ref="X351:Y351"/>
    <mergeCell ref="AA351:AB351"/>
    <mergeCell ref="AC351:AD351"/>
    <mergeCell ref="AF351:AG351"/>
    <mergeCell ref="AH351:AH352"/>
    <mergeCell ref="AL351:AL352"/>
    <mergeCell ref="AX352:AZ352"/>
    <mergeCell ref="BA352:BC352"/>
    <mergeCell ref="A353:A354"/>
    <mergeCell ref="D353:E353"/>
    <mergeCell ref="G353:H353"/>
    <mergeCell ref="I353:J353"/>
    <mergeCell ref="L353:M353"/>
    <mergeCell ref="N353:O353"/>
    <mergeCell ref="Q353:R353"/>
    <mergeCell ref="S353:T353"/>
    <mergeCell ref="V353:W353"/>
    <mergeCell ref="X353:Y353"/>
    <mergeCell ref="AA353:AB353"/>
    <mergeCell ref="AC353:AD353"/>
    <mergeCell ref="AF353:AG353"/>
    <mergeCell ref="AH353:AH354"/>
    <mergeCell ref="AL353:AL354"/>
    <mergeCell ref="AX354:BC354"/>
    <mergeCell ref="A355:A356"/>
    <mergeCell ref="D355:E355"/>
    <mergeCell ref="G355:H355"/>
    <mergeCell ref="I355:J355"/>
    <mergeCell ref="L355:M355"/>
    <mergeCell ref="N355:O355"/>
    <mergeCell ref="Q355:R355"/>
    <mergeCell ref="S355:T355"/>
    <mergeCell ref="V355:W355"/>
    <mergeCell ref="X355:Y355"/>
    <mergeCell ref="AA355:AB355"/>
    <mergeCell ref="AC355:AD355"/>
    <mergeCell ref="AF355:AG355"/>
    <mergeCell ref="AH355:AH356"/>
    <mergeCell ref="AL355:AL356"/>
    <mergeCell ref="AX355:AZ355"/>
    <mergeCell ref="BA355:BB355"/>
    <mergeCell ref="AX356:AZ356"/>
    <mergeCell ref="BA356:BC356"/>
    <mergeCell ref="Q357:R357"/>
    <mergeCell ref="S357:T357"/>
    <mergeCell ref="A357:A358"/>
    <mergeCell ref="D357:E357"/>
    <mergeCell ref="G357:H357"/>
    <mergeCell ref="I357:J357"/>
    <mergeCell ref="AF357:AG357"/>
    <mergeCell ref="AH357:AH358"/>
    <mergeCell ref="AL357:AL358"/>
    <mergeCell ref="B362:C362"/>
    <mergeCell ref="V357:W357"/>
    <mergeCell ref="X357:Y357"/>
    <mergeCell ref="AA357:AB357"/>
    <mergeCell ref="AC357:AD357"/>
    <mergeCell ref="L357:M357"/>
    <mergeCell ref="N357:O357"/>
    <mergeCell ref="D363:H363"/>
    <mergeCell ref="I363:M363"/>
    <mergeCell ref="N363:R363"/>
    <mergeCell ref="S363:W363"/>
    <mergeCell ref="X363:AB363"/>
    <mergeCell ref="AC363:AG363"/>
    <mergeCell ref="AI363:AK363"/>
    <mergeCell ref="AN363:AP363"/>
    <mergeCell ref="AU363:AW363"/>
    <mergeCell ref="AX363:BC363"/>
    <mergeCell ref="A364:A365"/>
    <mergeCell ref="D364:E364"/>
    <mergeCell ref="G364:H364"/>
    <mergeCell ref="I364:J364"/>
    <mergeCell ref="L364:M364"/>
    <mergeCell ref="N364:O364"/>
    <mergeCell ref="Q364:R364"/>
    <mergeCell ref="S364:T364"/>
    <mergeCell ref="V364:W364"/>
    <mergeCell ref="X364:Y364"/>
    <mergeCell ref="AA364:AB364"/>
    <mergeCell ref="AC364:AD364"/>
    <mergeCell ref="AF364:AG364"/>
    <mergeCell ref="AH364:AH365"/>
    <mergeCell ref="AL364:AL365"/>
    <mergeCell ref="AX364:AZ364"/>
    <mergeCell ref="BA364:BB364"/>
    <mergeCell ref="AX365:AZ365"/>
    <mergeCell ref="BA365:BC365"/>
    <mergeCell ref="A366:A367"/>
    <mergeCell ref="D366:E366"/>
    <mergeCell ref="G366:H366"/>
    <mergeCell ref="I366:J366"/>
    <mergeCell ref="L366:M366"/>
    <mergeCell ref="N366:O366"/>
    <mergeCell ref="Q366:R366"/>
    <mergeCell ref="S366:T366"/>
    <mergeCell ref="V366:W366"/>
    <mergeCell ref="X366:Y366"/>
    <mergeCell ref="AA366:AB366"/>
    <mergeCell ref="AC366:AD366"/>
    <mergeCell ref="AF366:AG366"/>
    <mergeCell ref="AH366:AH367"/>
    <mergeCell ref="AL366:AL367"/>
    <mergeCell ref="AX366:BC366"/>
    <mergeCell ref="A368:A369"/>
    <mergeCell ref="D368:E368"/>
    <mergeCell ref="G368:H368"/>
    <mergeCell ref="I368:J368"/>
    <mergeCell ref="L368:M368"/>
    <mergeCell ref="N368:O368"/>
    <mergeCell ref="Q368:R368"/>
    <mergeCell ref="S368:T368"/>
    <mergeCell ref="V368:W368"/>
    <mergeCell ref="X368:Y368"/>
    <mergeCell ref="AA368:AB368"/>
    <mergeCell ref="AC368:AD368"/>
    <mergeCell ref="AF368:AG368"/>
    <mergeCell ref="AH368:AH369"/>
    <mergeCell ref="AL368:AL369"/>
    <mergeCell ref="AX369:AZ369"/>
    <mergeCell ref="BA369:BC369"/>
    <mergeCell ref="A370:A371"/>
    <mergeCell ref="D370:E370"/>
    <mergeCell ref="G370:H370"/>
    <mergeCell ref="I370:J370"/>
    <mergeCell ref="L370:M370"/>
    <mergeCell ref="N370:O370"/>
    <mergeCell ref="Q370:R370"/>
    <mergeCell ref="S370:T370"/>
    <mergeCell ref="V370:W370"/>
    <mergeCell ref="X370:Y370"/>
    <mergeCell ref="AA370:AB370"/>
    <mergeCell ref="AC370:AD370"/>
    <mergeCell ref="AF370:AG370"/>
    <mergeCell ref="AH370:AH371"/>
    <mergeCell ref="AL370:AL371"/>
    <mergeCell ref="AX371:BC371"/>
    <mergeCell ref="A372:A373"/>
    <mergeCell ref="D372:E372"/>
    <mergeCell ref="G372:H372"/>
    <mergeCell ref="I372:J372"/>
    <mergeCell ref="L372:M372"/>
    <mergeCell ref="N372:O372"/>
    <mergeCell ref="Q372:R372"/>
    <mergeCell ref="S372:T372"/>
    <mergeCell ref="V372:W372"/>
    <mergeCell ref="X372:Y372"/>
    <mergeCell ref="AA372:AB372"/>
    <mergeCell ref="AC372:AD372"/>
    <mergeCell ref="AF372:AG372"/>
    <mergeCell ref="AH372:AH373"/>
    <mergeCell ref="AL372:AL373"/>
    <mergeCell ref="AX372:AZ372"/>
    <mergeCell ref="BA372:BB372"/>
    <mergeCell ref="AX373:AZ373"/>
    <mergeCell ref="BA373:BC373"/>
    <mergeCell ref="A374:A375"/>
    <mergeCell ref="D374:E374"/>
    <mergeCell ref="G374:H374"/>
    <mergeCell ref="I374:J374"/>
    <mergeCell ref="L374:M374"/>
    <mergeCell ref="N374:O374"/>
    <mergeCell ref="Q374:R374"/>
    <mergeCell ref="S374:T374"/>
    <mergeCell ref="V374:W374"/>
    <mergeCell ref="X374:Y374"/>
    <mergeCell ref="AA374:AB374"/>
    <mergeCell ref="AC374:AD374"/>
    <mergeCell ref="AF374:AG374"/>
    <mergeCell ref="AH374:AH375"/>
    <mergeCell ref="AL374:AL375"/>
    <mergeCell ref="B379:C379"/>
    <mergeCell ref="D380:H380"/>
    <mergeCell ref="I380:M380"/>
    <mergeCell ref="N380:R380"/>
    <mergeCell ref="S380:W380"/>
    <mergeCell ref="X380:AB380"/>
    <mergeCell ref="AC380:AG380"/>
    <mergeCell ref="AI380:AK380"/>
    <mergeCell ref="AN380:AP380"/>
    <mergeCell ref="AU380:AW380"/>
    <mergeCell ref="AX380:BC380"/>
    <mergeCell ref="A381:A382"/>
    <mergeCell ref="D381:E381"/>
    <mergeCell ref="G381:H381"/>
    <mergeCell ref="I381:J381"/>
    <mergeCell ref="L381:M381"/>
    <mergeCell ref="N381:O381"/>
    <mergeCell ref="Q381:R381"/>
    <mergeCell ref="S381:T381"/>
    <mergeCell ref="V381:W381"/>
    <mergeCell ref="X381:Y381"/>
    <mergeCell ref="AA381:AB381"/>
    <mergeCell ref="AC381:AD381"/>
    <mergeCell ref="AF381:AG381"/>
    <mergeCell ref="AH381:AH382"/>
    <mergeCell ref="AL381:AL382"/>
    <mergeCell ref="AX381:AZ381"/>
    <mergeCell ref="BA381:BB381"/>
    <mergeCell ref="AX382:AZ382"/>
    <mergeCell ref="BA382:BC382"/>
    <mergeCell ref="A383:A384"/>
    <mergeCell ref="D383:E383"/>
    <mergeCell ref="G383:H383"/>
    <mergeCell ref="I383:J383"/>
    <mergeCell ref="L383:M383"/>
    <mergeCell ref="N383:O383"/>
    <mergeCell ref="Q383:R383"/>
    <mergeCell ref="S383:T383"/>
    <mergeCell ref="V383:W383"/>
    <mergeCell ref="X383:Y383"/>
    <mergeCell ref="AA383:AB383"/>
    <mergeCell ref="AC383:AD383"/>
    <mergeCell ref="AF383:AG383"/>
    <mergeCell ref="AH383:AH384"/>
    <mergeCell ref="AL383:AL384"/>
    <mergeCell ref="AX383:BC383"/>
    <mergeCell ref="A385:A386"/>
    <mergeCell ref="D385:E385"/>
    <mergeCell ref="G385:H385"/>
    <mergeCell ref="I385:J385"/>
    <mergeCell ref="L385:M385"/>
    <mergeCell ref="N385:O385"/>
    <mergeCell ref="Q385:R385"/>
    <mergeCell ref="S385:T385"/>
    <mergeCell ref="V385:W385"/>
    <mergeCell ref="X385:Y385"/>
    <mergeCell ref="AA385:AB385"/>
    <mergeCell ref="AC385:AD385"/>
    <mergeCell ref="AF385:AG385"/>
    <mergeCell ref="AH385:AH386"/>
    <mergeCell ref="AL385:AL386"/>
    <mergeCell ref="AX386:AZ386"/>
    <mergeCell ref="BA386:BC386"/>
    <mergeCell ref="A387:A388"/>
    <mergeCell ref="D387:E387"/>
    <mergeCell ref="G387:H387"/>
    <mergeCell ref="I387:J387"/>
    <mergeCell ref="L387:M387"/>
    <mergeCell ref="N387:O387"/>
    <mergeCell ref="Q387:R387"/>
    <mergeCell ref="S387:T387"/>
    <mergeCell ref="V387:W387"/>
    <mergeCell ref="X387:Y387"/>
    <mergeCell ref="AA387:AB387"/>
    <mergeCell ref="AC387:AD387"/>
    <mergeCell ref="AF387:AG387"/>
    <mergeCell ref="AH387:AH388"/>
    <mergeCell ref="AL387:AL388"/>
    <mergeCell ref="AX388:BC388"/>
    <mergeCell ref="A389:A390"/>
    <mergeCell ref="D389:E389"/>
    <mergeCell ref="G389:H389"/>
    <mergeCell ref="I389:J389"/>
    <mergeCell ref="L389:M389"/>
    <mergeCell ref="N389:O389"/>
    <mergeCell ref="Q389:R389"/>
    <mergeCell ref="S389:T389"/>
    <mergeCell ref="V389:W389"/>
    <mergeCell ref="X389:Y389"/>
    <mergeCell ref="AA389:AB389"/>
    <mergeCell ref="AC389:AD389"/>
    <mergeCell ref="AF389:AG389"/>
    <mergeCell ref="AH389:AH390"/>
    <mergeCell ref="AL389:AL390"/>
    <mergeCell ref="AX389:AZ389"/>
    <mergeCell ref="BA389:BB389"/>
    <mergeCell ref="AX390:AZ390"/>
    <mergeCell ref="BA390:BC390"/>
    <mergeCell ref="Q391:R391"/>
    <mergeCell ref="S391:T391"/>
    <mergeCell ref="A391:A392"/>
    <mergeCell ref="D391:E391"/>
    <mergeCell ref="G391:H391"/>
    <mergeCell ref="I391:J391"/>
    <mergeCell ref="AF391:AG391"/>
    <mergeCell ref="AH391:AH392"/>
    <mergeCell ref="AL391:AL392"/>
    <mergeCell ref="B396:C396"/>
    <mergeCell ref="V391:W391"/>
    <mergeCell ref="X391:Y391"/>
    <mergeCell ref="AA391:AB391"/>
    <mergeCell ref="AC391:AD391"/>
    <mergeCell ref="L391:M391"/>
    <mergeCell ref="N391:O391"/>
    <mergeCell ref="D397:H397"/>
    <mergeCell ref="I397:M397"/>
    <mergeCell ref="N397:R397"/>
    <mergeCell ref="S397:W397"/>
    <mergeCell ref="X397:AB397"/>
    <mergeCell ref="AC397:AG397"/>
    <mergeCell ref="AI397:AK397"/>
    <mergeCell ref="AN397:AP397"/>
    <mergeCell ref="AU397:AW397"/>
    <mergeCell ref="AX397:BC397"/>
    <mergeCell ref="A398:A399"/>
    <mergeCell ref="D398:E398"/>
    <mergeCell ref="G398:H398"/>
    <mergeCell ref="I398:J398"/>
    <mergeCell ref="L398:M398"/>
    <mergeCell ref="N398:O398"/>
    <mergeCell ref="Q398:R398"/>
    <mergeCell ref="S398:T398"/>
    <mergeCell ref="V398:W398"/>
    <mergeCell ref="X398:Y398"/>
    <mergeCell ref="AA398:AB398"/>
    <mergeCell ref="AC398:AD398"/>
    <mergeCell ref="AF398:AG398"/>
    <mergeCell ref="AH398:AH399"/>
    <mergeCell ref="AL398:AL399"/>
    <mergeCell ref="AX398:AZ398"/>
    <mergeCell ref="BA398:BB398"/>
    <mergeCell ref="AX399:AZ399"/>
    <mergeCell ref="BA399:BC399"/>
    <mergeCell ref="A400:A401"/>
    <mergeCell ref="D400:E400"/>
    <mergeCell ref="G400:H400"/>
    <mergeCell ref="I400:J400"/>
    <mergeCell ref="L400:M400"/>
    <mergeCell ref="N400:O400"/>
    <mergeCell ref="Q400:R400"/>
    <mergeCell ref="S400:T400"/>
    <mergeCell ref="V400:W400"/>
    <mergeCell ref="X400:Y400"/>
    <mergeCell ref="AA400:AB400"/>
    <mergeCell ref="AC400:AD400"/>
    <mergeCell ref="AF400:AG400"/>
    <mergeCell ref="AH400:AH401"/>
    <mergeCell ref="AL400:AL401"/>
    <mergeCell ref="AX400:BC400"/>
    <mergeCell ref="A402:A403"/>
    <mergeCell ref="D402:E402"/>
    <mergeCell ref="G402:H402"/>
    <mergeCell ref="I402:J402"/>
    <mergeCell ref="L402:M402"/>
    <mergeCell ref="N402:O402"/>
    <mergeCell ref="Q402:R402"/>
    <mergeCell ref="S402:T402"/>
    <mergeCell ref="V402:W402"/>
    <mergeCell ref="X402:Y402"/>
    <mergeCell ref="AA402:AB402"/>
    <mergeCell ref="AC402:AD402"/>
    <mergeCell ref="AF402:AG402"/>
    <mergeCell ref="AH402:AH403"/>
    <mergeCell ref="AL402:AL403"/>
    <mergeCell ref="AX403:AZ403"/>
    <mergeCell ref="BA403:BC403"/>
    <mergeCell ref="A404:A405"/>
    <mergeCell ref="D404:E404"/>
    <mergeCell ref="G404:H404"/>
    <mergeCell ref="I404:J404"/>
    <mergeCell ref="L404:M404"/>
    <mergeCell ref="N404:O404"/>
    <mergeCell ref="Q404:R404"/>
    <mergeCell ref="S404:T404"/>
    <mergeCell ref="V404:W404"/>
    <mergeCell ref="X404:Y404"/>
    <mergeCell ref="AA404:AB404"/>
    <mergeCell ref="AC404:AD404"/>
    <mergeCell ref="AF404:AG404"/>
    <mergeCell ref="AH404:AH405"/>
    <mergeCell ref="AL404:AL405"/>
    <mergeCell ref="AX405:BC405"/>
    <mergeCell ref="A406:A407"/>
    <mergeCell ref="D406:E406"/>
    <mergeCell ref="G406:H406"/>
    <mergeCell ref="I406:J406"/>
    <mergeCell ref="L406:M406"/>
    <mergeCell ref="N406:O406"/>
    <mergeCell ref="Q406:R406"/>
    <mergeCell ref="S406:T406"/>
    <mergeCell ref="V406:W406"/>
    <mergeCell ref="X406:Y406"/>
    <mergeCell ref="AA406:AB406"/>
    <mergeCell ref="AC406:AD406"/>
    <mergeCell ref="AF406:AG406"/>
    <mergeCell ref="AH406:AH407"/>
    <mergeCell ref="AL406:AL407"/>
    <mergeCell ref="AX406:AZ406"/>
    <mergeCell ref="BA406:BB406"/>
    <mergeCell ref="AX407:AZ407"/>
    <mergeCell ref="BA407:BC407"/>
    <mergeCell ref="A408:A409"/>
    <mergeCell ref="D408:E408"/>
    <mergeCell ref="G408:H408"/>
    <mergeCell ref="I408:J408"/>
    <mergeCell ref="L408:M408"/>
    <mergeCell ref="N408:O408"/>
    <mergeCell ref="Q408:R408"/>
    <mergeCell ref="S408:T408"/>
    <mergeCell ref="V408:W408"/>
    <mergeCell ref="X408:Y408"/>
    <mergeCell ref="AA408:AB408"/>
    <mergeCell ref="AC408:AD408"/>
    <mergeCell ref="AF408:AG408"/>
    <mergeCell ref="AH408:AH409"/>
    <mergeCell ref="AL408:AL409"/>
    <mergeCell ref="AB39:AC39"/>
  </mergeCells>
  <conditionalFormatting sqref="AL262:AL276 AL279:AL293 AL296:AL310 AL228:AL239 AL211:AL225 AL194:AL208 AL177:AL191 AL160:AL174 AL143:AL157 AL126:AL140 AL109:AL123 AL92:AL106 AL75:AL89 AL58:AL72 AL41:AL55 AL24:AL38 AL7:AL21 AL245:AL259 AL330:AL344 AL347:AL361 AL364:AL378 AL381:AL395 AL398:AL412 AL313:AL327">
    <cfRule type="cellIs" priority="9" dxfId="0" operator="lessThan" stopIfTrue="1">
      <formula>3</formula>
    </cfRule>
  </conditionalFormatting>
  <printOptions horizontalCentered="1"/>
  <pageMargins left="0.21" right="0.4" top="0.21" bottom="0.21" header="0.32" footer="0.21"/>
  <pageSetup fitToHeight="2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O107"/>
  <sheetViews>
    <sheetView view="pageBreakPreview" zoomScale="70" zoomScaleNormal="50" zoomScaleSheetLayoutView="70" zoomScalePageLayoutView="0" workbookViewId="0" topLeftCell="A1">
      <selection activeCell="C22" sqref="C22"/>
    </sheetView>
  </sheetViews>
  <sheetFormatPr defaultColWidth="10.25390625" defaultRowHeight="12.75"/>
  <cols>
    <col min="1" max="1" width="4.375" style="0" customWidth="1"/>
    <col min="2" max="2" width="5.375" style="0" customWidth="1"/>
    <col min="3" max="3" width="43.25390625" style="0" customWidth="1"/>
    <col min="4" max="4" width="4.75390625" style="0" customWidth="1"/>
    <col min="5" max="5" width="6.625" style="0" customWidth="1"/>
    <col min="6" max="6" width="4.75390625" style="0" customWidth="1"/>
    <col min="7" max="7" width="5.75390625" style="0" customWidth="1"/>
    <col min="8" max="8" width="4.75390625" style="0" customWidth="1"/>
    <col min="9" max="9" width="6.625" style="0" customWidth="1"/>
    <col min="10" max="10" width="4.75390625" style="0" customWidth="1"/>
    <col min="11" max="11" width="5.75390625" style="0" customWidth="1"/>
    <col min="12" max="13" width="4.75390625" style="0" customWidth="1"/>
    <col min="14" max="14" width="6.00390625" style="0" customWidth="1"/>
    <col min="15" max="15" width="4.75390625" style="0" customWidth="1"/>
    <col min="16" max="16" width="6.00390625" style="0" customWidth="1"/>
    <col min="17" max="17" width="6.25390625" style="0" customWidth="1"/>
    <col min="18" max="19" width="4.75390625" style="0" customWidth="1"/>
    <col min="20" max="20" width="5.375" style="0" customWidth="1"/>
    <col min="21" max="28" width="4.75390625" style="0" customWidth="1"/>
    <col min="29" max="29" width="10.25390625" style="60" customWidth="1"/>
    <col min="30" max="30" width="4.625" style="0" customWidth="1"/>
    <col min="31" max="31" width="2.125" style="0" customWidth="1"/>
    <col min="32" max="32" width="5.75390625" style="0" customWidth="1"/>
    <col min="33" max="33" width="10.25390625" style="0" customWidth="1"/>
    <col min="34" max="34" width="3.75390625" style="0" customWidth="1"/>
    <col min="35" max="35" width="3.25390625" style="0" customWidth="1"/>
    <col min="36" max="36" width="2.625" style="0" customWidth="1"/>
    <col min="37" max="37" width="3.25390625" style="0" customWidth="1"/>
    <col min="38" max="38" width="10.25390625" style="0" customWidth="1"/>
    <col min="39" max="39" width="2.625" style="0" customWidth="1"/>
    <col min="40" max="40" width="2.75390625" style="0" customWidth="1"/>
    <col min="41" max="41" width="2.625" style="0" customWidth="1"/>
  </cols>
  <sheetData>
    <row r="1" spans="1:41" ht="30">
      <c r="A1" s="96" t="str">
        <f>+Seznam!C2</f>
        <v>5.KBTM 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95"/>
      <c r="AJ1" s="95"/>
      <c r="AK1" s="95"/>
      <c r="AL1" s="95"/>
      <c r="AM1" s="95"/>
      <c r="AN1" s="95"/>
      <c r="AO1" s="95"/>
    </row>
    <row r="2" spans="2:41" ht="19.5" customHeight="1">
      <c r="B2" s="106" t="str">
        <f>+Seznam!C3</f>
        <v>Mohelnice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92">
        <f>+Seznam!H3</f>
        <v>42035</v>
      </c>
      <c r="AD2" s="292"/>
      <c r="AE2" s="292"/>
      <c r="AF2" s="292"/>
      <c r="AG2" s="292"/>
      <c r="AH2" s="106"/>
      <c r="AI2" s="106"/>
      <c r="AJ2" s="106"/>
      <c r="AK2" s="106"/>
      <c r="AL2" s="106"/>
      <c r="AM2" s="106"/>
      <c r="AN2" s="106"/>
      <c r="AO2" s="106"/>
    </row>
    <row r="3" spans="2:38" ht="19.5" customHeight="1">
      <c r="B3" s="3" t="str">
        <f>+(Seznam!$C$4)&amp;" "&amp;(Seznam!$O$6)</f>
        <v> I.stupeň</v>
      </c>
      <c r="D3" s="3"/>
      <c r="E3" s="3"/>
      <c r="F3" s="3"/>
      <c r="AC3"/>
      <c r="AI3" s="60"/>
      <c r="AJ3" s="60"/>
      <c r="AK3" s="60"/>
      <c r="AL3" s="60"/>
    </row>
    <row r="4" ht="19.5" customHeight="1"/>
    <row r="5" spans="2:32" ht="19.5" customHeight="1" thickBot="1">
      <c r="B5" s="305" t="s">
        <v>50</v>
      </c>
      <c r="C5" s="305"/>
      <c r="AF5" s="79"/>
    </row>
    <row r="6" spans="1:41" ht="19.5" customHeight="1" thickBot="1">
      <c r="A6" s="80"/>
      <c r="B6" s="81" t="s">
        <v>65</v>
      </c>
      <c r="C6" s="82"/>
      <c r="D6" s="285">
        <v>1</v>
      </c>
      <c r="E6" s="286"/>
      <c r="F6" s="286"/>
      <c r="G6" s="286"/>
      <c r="H6" s="291"/>
      <c r="I6" s="285">
        <v>2</v>
      </c>
      <c r="J6" s="286"/>
      <c r="K6" s="286"/>
      <c r="L6" s="286"/>
      <c r="M6" s="291"/>
      <c r="N6" s="285">
        <v>3</v>
      </c>
      <c r="O6" s="286"/>
      <c r="P6" s="286"/>
      <c r="Q6" s="286"/>
      <c r="R6" s="291"/>
      <c r="S6" s="285">
        <v>4</v>
      </c>
      <c r="T6" s="286"/>
      <c r="U6" s="286"/>
      <c r="V6" s="286"/>
      <c r="W6" s="291"/>
      <c r="X6" s="285">
        <v>5</v>
      </c>
      <c r="Y6" s="286"/>
      <c r="Z6" s="286"/>
      <c r="AA6" s="286"/>
      <c r="AB6" s="291"/>
      <c r="AC6" s="83" t="s">
        <v>45</v>
      </c>
      <c r="AD6" s="287" t="s">
        <v>46</v>
      </c>
      <c r="AE6" s="288"/>
      <c r="AF6" s="289"/>
      <c r="AG6" s="84" t="s">
        <v>47</v>
      </c>
      <c r="AI6" s="282" t="s">
        <v>1</v>
      </c>
      <c r="AJ6" s="282"/>
      <c r="AK6" s="282"/>
      <c r="AL6" s="85" t="s">
        <v>48</v>
      </c>
      <c r="AM6" s="282" t="s">
        <v>1</v>
      </c>
      <c r="AN6" s="282"/>
      <c r="AO6" s="282"/>
    </row>
    <row r="7" spans="1:41" ht="19.5" customHeight="1">
      <c r="A7" s="260">
        <v>1</v>
      </c>
      <c r="B7" s="135"/>
      <c r="C7" s="139" t="str">
        <f>IF(B7="","",VLOOKUP(B7,Seznam!$A$6:$F$305,2,1))&amp;" "&amp;IF(B7="","",VLOOKUP(B7,Seznam!$A$6:$F$305,3,1))</f>
        <v> </v>
      </c>
      <c r="D7" s="298"/>
      <c r="E7" s="299"/>
      <c r="F7" s="110"/>
      <c r="G7" s="299"/>
      <c r="H7" s="300"/>
      <c r="I7" s="297"/>
      <c r="J7" s="295"/>
      <c r="K7" s="131" t="s">
        <v>2</v>
      </c>
      <c r="L7" s="295"/>
      <c r="M7" s="296"/>
      <c r="N7" s="297"/>
      <c r="O7" s="295"/>
      <c r="P7" s="131" t="s">
        <v>2</v>
      </c>
      <c r="Q7" s="295"/>
      <c r="R7" s="296"/>
      <c r="S7" s="297"/>
      <c r="T7" s="295"/>
      <c r="U7" s="131" t="s">
        <v>2</v>
      </c>
      <c r="V7" s="295"/>
      <c r="W7" s="296"/>
      <c r="X7" s="297"/>
      <c r="Y7" s="295"/>
      <c r="Z7" s="131" t="s">
        <v>2</v>
      </c>
      <c r="AA7" s="295"/>
      <c r="AB7" s="296"/>
      <c r="AC7" s="266">
        <f>IF(B7="","",IF(D7="",0,IF(D7&gt;G7,2,1))+IF(I7="",0,IF(I7&gt;L7,2,1))+IF(N7="",0,IF(N7&gt;Q7,2,1))+IF(S7="",0,IF(S7&gt;V7,2,1))+IF(X7="",0,IF(X7&gt;AA7,2,1)))</f>
      </c>
      <c r="AD7" s="112">
        <f>IF(B7="","",+D7+I7+N7+S7+X7)</f>
      </c>
      <c r="AE7" s="113" t="s">
        <v>2</v>
      </c>
      <c r="AF7" s="114">
        <f>IF(B7="","",+G7+L7+Q7+V7+AA7)</f>
      </c>
      <c r="AG7" s="268"/>
      <c r="AI7" s="14">
        <v>2</v>
      </c>
      <c r="AJ7" s="12" t="s">
        <v>3</v>
      </c>
      <c r="AK7" s="12">
        <v>5</v>
      </c>
      <c r="AL7" s="7"/>
      <c r="AM7" s="14">
        <v>1</v>
      </c>
      <c r="AN7" s="12" t="s">
        <v>3</v>
      </c>
      <c r="AO7" s="12">
        <v>4</v>
      </c>
    </row>
    <row r="8" spans="1:41" ht="19.5" customHeight="1" thickBot="1">
      <c r="A8" s="261"/>
      <c r="B8" s="136"/>
      <c r="C8" s="140" t="str">
        <f>IF(B7="","",VLOOKUP(B7,Seznam!$A$6:$F$305,5,1))&amp;", "&amp;IF(B7="","",VLOOKUP(B7,Seznam!$A$6:$F$305,6,1))</f>
        <v>, </v>
      </c>
      <c r="D8" s="115"/>
      <c r="E8" s="115"/>
      <c r="F8" s="115"/>
      <c r="G8" s="115"/>
      <c r="H8" s="115"/>
      <c r="I8" s="116"/>
      <c r="J8" s="117"/>
      <c r="K8" s="118"/>
      <c r="L8" s="118"/>
      <c r="M8" s="119"/>
      <c r="N8" s="116"/>
      <c r="O8" s="117"/>
      <c r="P8" s="118"/>
      <c r="Q8" s="118"/>
      <c r="R8" s="119"/>
      <c r="S8" s="116"/>
      <c r="T8" s="117"/>
      <c r="U8" s="118"/>
      <c r="V8" s="118"/>
      <c r="W8" s="119"/>
      <c r="X8" s="116"/>
      <c r="Y8" s="117"/>
      <c r="Z8" s="118"/>
      <c r="AA8" s="118"/>
      <c r="AB8" s="119"/>
      <c r="AC8" s="267"/>
      <c r="AD8" s="120"/>
      <c r="AE8" s="121"/>
      <c r="AF8" s="122"/>
      <c r="AG8" s="269"/>
      <c r="AI8" s="14">
        <v>3</v>
      </c>
      <c r="AJ8" s="12" t="s">
        <v>3</v>
      </c>
      <c r="AK8" s="12">
        <v>4</v>
      </c>
      <c r="AL8" s="7"/>
      <c r="AM8" s="14">
        <v>2</v>
      </c>
      <c r="AN8" s="12" t="s">
        <v>3</v>
      </c>
      <c r="AO8" s="12">
        <v>3</v>
      </c>
    </row>
    <row r="9" spans="1:41" ht="19.5" customHeight="1">
      <c r="A9" s="260">
        <v>2</v>
      </c>
      <c r="B9" s="135"/>
      <c r="C9" s="98" t="str">
        <f>IF(B9="","",VLOOKUP(B9,Seznam!$A$6:$F$305,2,1))&amp;" "&amp;IF(B9="","",VLOOKUP(B9,Seznam!$A$6:$F$305,3,1))</f>
        <v> </v>
      </c>
      <c r="D9" s="303">
        <f>IF(L7="","",L7)</f>
      </c>
      <c r="E9" s="301">
        <f>IF(J7="","",-J7)</f>
      </c>
      <c r="F9" s="111" t="s">
        <v>2</v>
      </c>
      <c r="G9" s="301">
        <f>IF(I7="","",I7)</f>
      </c>
      <c r="H9" s="302">
        <f>IF(M7="","",-M7)</f>
      </c>
      <c r="I9" s="298"/>
      <c r="J9" s="299"/>
      <c r="K9" s="110"/>
      <c r="L9" s="299"/>
      <c r="M9" s="300"/>
      <c r="N9" s="297"/>
      <c r="O9" s="295"/>
      <c r="P9" s="131" t="s">
        <v>2</v>
      </c>
      <c r="Q9" s="295"/>
      <c r="R9" s="296"/>
      <c r="S9" s="297"/>
      <c r="T9" s="295"/>
      <c r="U9" s="131" t="s">
        <v>2</v>
      </c>
      <c r="V9" s="295"/>
      <c r="W9" s="296"/>
      <c r="X9" s="297"/>
      <c r="Y9" s="295"/>
      <c r="Z9" s="131" t="s">
        <v>2</v>
      </c>
      <c r="AA9" s="295"/>
      <c r="AB9" s="296"/>
      <c r="AC9" s="266">
        <f>IF(B9="","",IF(D9="",0,IF(D9&gt;G9,2,1))+IF(I9="",0,IF(I9&gt;L9,2,1))+IF(N9="",0,IF(N9&gt;Q9,2,1))+IF(S9="",0,IF(S9&gt;V9,2,1))+IF(X9="",0,IF(X9&gt;AA9,2,1)))</f>
      </c>
      <c r="AD9" s="112">
        <f>IF(B9="","",+D9+I9+N9+S9+X9)</f>
      </c>
      <c r="AE9" s="113" t="s">
        <v>2</v>
      </c>
      <c r="AF9" s="114">
        <f>IF(B9="","",+G9+L9+Q9+V9+AA9)</f>
      </c>
      <c r="AG9" s="268"/>
      <c r="AH9" s="5"/>
      <c r="AI9" s="14">
        <v>5</v>
      </c>
      <c r="AJ9" s="12" t="s">
        <v>3</v>
      </c>
      <c r="AK9" s="12">
        <v>3</v>
      </c>
      <c r="AL9" s="7"/>
      <c r="AM9" s="14">
        <v>1</v>
      </c>
      <c r="AN9" s="12" t="s">
        <v>3</v>
      </c>
      <c r="AO9" s="12">
        <v>2</v>
      </c>
    </row>
    <row r="10" spans="1:41" ht="19.5" customHeight="1" thickBot="1">
      <c r="A10" s="261"/>
      <c r="B10" s="136"/>
      <c r="C10" s="99" t="str">
        <f>IF(B9="","",VLOOKUP(B9,Seznam!$A$6:$F$305,5,1))&amp;", "&amp;IF(B9="","",VLOOKUP(B9,Seznam!$A$6:$F$305,6,1))</f>
        <v>, </v>
      </c>
      <c r="D10" s="123">
        <f>IF(I8="","",-I8)</f>
      </c>
      <c r="E10" s="124">
        <f>IF(J8="","",-J8)</f>
      </c>
      <c r="F10" s="125">
        <f>IF(K8="","",-K8)</f>
      </c>
      <c r="G10" s="125">
        <f>IF(L8="","",-L8)</f>
      </c>
      <c r="H10" s="126">
        <f>IF(M8="","",-M8)</f>
      </c>
      <c r="I10" s="115"/>
      <c r="J10" s="115"/>
      <c r="K10" s="115"/>
      <c r="L10" s="115"/>
      <c r="M10" s="115"/>
      <c r="N10" s="116"/>
      <c r="O10" s="117"/>
      <c r="P10" s="118"/>
      <c r="Q10" s="118"/>
      <c r="R10" s="119"/>
      <c r="S10" s="116"/>
      <c r="T10" s="117"/>
      <c r="U10" s="118"/>
      <c r="V10" s="118"/>
      <c r="W10" s="119"/>
      <c r="X10" s="116"/>
      <c r="Y10" s="117"/>
      <c r="Z10" s="118"/>
      <c r="AA10" s="118"/>
      <c r="AB10" s="119"/>
      <c r="AC10" s="267"/>
      <c r="AD10" s="120"/>
      <c r="AE10" s="121"/>
      <c r="AF10" s="122"/>
      <c r="AG10" s="269"/>
      <c r="AI10" s="14">
        <v>1</v>
      </c>
      <c r="AJ10" s="12" t="s">
        <v>3</v>
      </c>
      <c r="AK10" s="12">
        <v>2</v>
      </c>
      <c r="AL10" s="7"/>
      <c r="AM10" s="14">
        <v>3</v>
      </c>
      <c r="AN10" s="12" t="s">
        <v>3</v>
      </c>
      <c r="AO10" s="12">
        <v>4</v>
      </c>
    </row>
    <row r="11" spans="1:41" ht="19.5" customHeight="1">
      <c r="A11" s="260">
        <v>3</v>
      </c>
      <c r="B11" s="135"/>
      <c r="C11" s="139" t="str">
        <f>IF(B11="","",VLOOKUP(B11,Seznam!$A$6:$F$305,2,1))&amp;" "&amp;IF(B11="","",VLOOKUP(B11,Seznam!$A$6:$F$305,3,1))</f>
        <v> </v>
      </c>
      <c r="D11" s="303">
        <f>IF(Q7="","",Q7)</f>
      </c>
      <c r="E11" s="301">
        <f>IF(J9="","",-J9)</f>
      </c>
      <c r="F11" s="111" t="s">
        <v>2</v>
      </c>
      <c r="G11" s="301">
        <f>IF(N7="","",N7)</f>
      </c>
      <c r="H11" s="302">
        <f>IF(M9="","",-M9)</f>
      </c>
      <c r="I11" s="303">
        <f>IF(Q9="","",Q9)</f>
      </c>
      <c r="J11" s="301">
        <f>IF(O9="","",-O9)</f>
      </c>
      <c r="K11" s="111" t="s">
        <v>2</v>
      </c>
      <c r="L11" s="301">
        <f>IF(N9="","",N9)</f>
      </c>
      <c r="M11" s="302">
        <f>IF(R9="","",-R9)</f>
      </c>
      <c r="N11" s="298"/>
      <c r="O11" s="299"/>
      <c r="P11" s="110"/>
      <c r="Q11" s="299"/>
      <c r="R11" s="300"/>
      <c r="S11" s="297"/>
      <c r="T11" s="295"/>
      <c r="U11" s="131" t="s">
        <v>2</v>
      </c>
      <c r="V11" s="295"/>
      <c r="W11" s="296"/>
      <c r="X11" s="297"/>
      <c r="Y11" s="295"/>
      <c r="Z11" s="131" t="s">
        <v>2</v>
      </c>
      <c r="AA11" s="295"/>
      <c r="AB11" s="296"/>
      <c r="AC11" s="266">
        <f>IF(B11="","",IF(D11="",0,IF(D11&gt;G11,2,1))+IF(I11="",0,IF(I11&gt;L11,2,1))+IF(N11="",0,IF(N11&gt;Q11,2,1))+IF(S11="",0,IF(S11&gt;V11,2,1))+IF(X11="",0,IF(X11&gt;AA11,2,1)))</f>
      </c>
      <c r="AD11" s="112">
        <f>IF(B11="","",+D11+I11+N11+S11+X11)</f>
      </c>
      <c r="AE11" s="113" t="s">
        <v>2</v>
      </c>
      <c r="AF11" s="114">
        <f>IF(B11="","",+G11+L11+Q11+V11+AA11)</f>
      </c>
      <c r="AG11" s="268"/>
      <c r="AH11" s="5"/>
      <c r="AI11" s="14">
        <v>3</v>
      </c>
      <c r="AJ11" s="12" t="s">
        <v>3</v>
      </c>
      <c r="AK11" s="12">
        <v>1</v>
      </c>
      <c r="AL11" s="7"/>
      <c r="AM11" s="14">
        <v>1</v>
      </c>
      <c r="AN11" s="12" t="s">
        <v>3</v>
      </c>
      <c r="AO11" s="12">
        <v>3</v>
      </c>
    </row>
    <row r="12" spans="1:41" ht="19.5" customHeight="1" thickBot="1">
      <c r="A12" s="261"/>
      <c r="B12" s="136"/>
      <c r="C12" s="140" t="str">
        <f>IF(B11="","",VLOOKUP(B11,Seznam!$A$6:$F$305,5,1))&amp;", "&amp;IF(B11="","",VLOOKUP(B11,Seznam!$A$6:$F$305,6,1))</f>
        <v>, </v>
      </c>
      <c r="D12" s="123">
        <f>IF(N8="","",-N8)</f>
      </c>
      <c r="E12" s="124">
        <f>IF(O8="","",-O8)</f>
      </c>
      <c r="F12" s="125">
        <f>IF(P8="","",-P8)</f>
      </c>
      <c r="G12" s="125">
        <f>IF(Q8="","",-Q8)</f>
      </c>
      <c r="H12" s="126">
        <f>IF(R8="","",-R8)</f>
      </c>
      <c r="I12" s="123">
        <f>IF(N10="","",-N10)</f>
      </c>
      <c r="J12" s="124">
        <f>IF(O10="","",-O10)</f>
      </c>
      <c r="K12" s="125">
        <f>IF(P10="","",-P10)</f>
      </c>
      <c r="L12" s="125">
        <f>IF(Q10="","",-Q10)</f>
      </c>
      <c r="M12" s="126">
        <f>IF(R10="","",-R10)</f>
      </c>
      <c r="N12" s="115"/>
      <c r="O12" s="115"/>
      <c r="P12" s="115"/>
      <c r="Q12" s="115"/>
      <c r="R12" s="115"/>
      <c r="S12" s="116"/>
      <c r="T12" s="117"/>
      <c r="U12" s="118"/>
      <c r="V12" s="118"/>
      <c r="W12" s="119"/>
      <c r="X12" s="116"/>
      <c r="Y12" s="117"/>
      <c r="Z12" s="118"/>
      <c r="AA12" s="118"/>
      <c r="AB12" s="119"/>
      <c r="AC12" s="267"/>
      <c r="AD12" s="120"/>
      <c r="AE12" s="121"/>
      <c r="AF12" s="122"/>
      <c r="AG12" s="269"/>
      <c r="AI12" s="14">
        <v>4</v>
      </c>
      <c r="AJ12" s="12" t="s">
        <v>3</v>
      </c>
      <c r="AK12" s="12">
        <v>5</v>
      </c>
      <c r="AL12" s="7"/>
      <c r="AM12" s="14">
        <v>2</v>
      </c>
      <c r="AN12" s="12" t="s">
        <v>3</v>
      </c>
      <c r="AO12" s="12">
        <v>4</v>
      </c>
    </row>
    <row r="13" spans="1:41" ht="19.5" customHeight="1">
      <c r="A13" s="260">
        <v>4</v>
      </c>
      <c r="B13" s="135"/>
      <c r="C13" s="98" t="str">
        <f>IF(B13="","",VLOOKUP(B13,Seznam!$A$6:$F$305,2,1))&amp;" "&amp;IF(B13="","",VLOOKUP(B13,Seznam!$A$6:$F$305,3,1))</f>
        <v> </v>
      </c>
      <c r="D13" s="303">
        <f>IF(V7="","",V7)</f>
      </c>
      <c r="E13" s="301">
        <f>IF(J11="","",-J11)</f>
      </c>
      <c r="F13" s="111" t="s">
        <v>2</v>
      </c>
      <c r="G13" s="301">
        <f>IF(S7="","",S7)</f>
      </c>
      <c r="H13" s="302">
        <f>IF(M11="","",-M11)</f>
      </c>
      <c r="I13" s="303">
        <f>IF(V9="","",V9)</f>
      </c>
      <c r="J13" s="301">
        <f>IF(O11="","",-O11)</f>
      </c>
      <c r="K13" s="111" t="s">
        <v>2</v>
      </c>
      <c r="L13" s="301">
        <f>IF(S9="","",S9)</f>
      </c>
      <c r="M13" s="302">
        <f>IF(R11="","",-R11)</f>
      </c>
      <c r="N13" s="303">
        <f>IF(V11="","",V11)</f>
      </c>
      <c r="O13" s="301">
        <f>IF(T11="","",-T11)</f>
      </c>
      <c r="P13" s="111" t="s">
        <v>2</v>
      </c>
      <c r="Q13" s="301">
        <f>IF(S11="","",S11)</f>
      </c>
      <c r="R13" s="302">
        <f>IF(W11="","",-W11)</f>
      </c>
      <c r="S13" s="298"/>
      <c r="T13" s="299"/>
      <c r="U13" s="110"/>
      <c r="V13" s="299"/>
      <c r="W13" s="300"/>
      <c r="X13" s="297"/>
      <c r="Y13" s="295"/>
      <c r="Z13" s="131" t="s">
        <v>2</v>
      </c>
      <c r="AA13" s="295"/>
      <c r="AB13" s="296"/>
      <c r="AC13" s="266">
        <f>IF(B13="","",IF(D13="",0,IF(D13&gt;G13,2,1))+IF(I13="",0,IF(I13&gt;L13,2,1))+IF(N13="",0,IF(N13&gt;Q13,2,1))+IF(S13="",0,IF(S13&gt;V13,2,1))+IF(X13="",0,IF(X13&gt;AA13,2,1)))</f>
      </c>
      <c r="AD13" s="112">
        <f>IF(B13="","",+D13+I13+N13+S13+X13)</f>
      </c>
      <c r="AE13" s="113" t="s">
        <v>2</v>
      </c>
      <c r="AF13" s="114">
        <f>IF(B13="","",+G13+L13+Q13+V13+AA13)</f>
      </c>
      <c r="AG13" s="268"/>
      <c r="AH13" s="5"/>
      <c r="AI13" s="14">
        <v>1</v>
      </c>
      <c r="AJ13" s="12" t="s">
        <v>3</v>
      </c>
      <c r="AK13" s="12">
        <v>4</v>
      </c>
      <c r="AL13" s="7"/>
      <c r="AM13" s="7"/>
      <c r="AN13" s="7"/>
      <c r="AO13" s="7"/>
    </row>
    <row r="14" spans="1:41" ht="19.5" customHeight="1" thickBot="1">
      <c r="A14" s="261"/>
      <c r="B14" s="136"/>
      <c r="C14" s="99" t="str">
        <f>IF(B13="","",VLOOKUP(B13,Seznam!$A$6:$F$305,5,1))&amp;", "&amp;IF(B13="","",VLOOKUP(B13,Seznam!$A$6:$F$305,6,1))</f>
        <v>, </v>
      </c>
      <c r="D14" s="123">
        <f>IF(S8="","",-S8)</f>
      </c>
      <c r="E14" s="124">
        <f>IF(T8="","",-T8)</f>
      </c>
      <c r="F14" s="125">
        <f>IF(U8="","",-U8)</f>
      </c>
      <c r="G14" s="125">
        <f>IF(V8="","",-V8)</f>
      </c>
      <c r="H14" s="126">
        <f>IF(W8="","",-W8)</f>
      </c>
      <c r="I14" s="123">
        <f>IF(S10="","",-S10)</f>
      </c>
      <c r="J14" s="124">
        <f>IF(T10="","",-T10)</f>
      </c>
      <c r="K14" s="125">
        <f>IF(U10="","",-U10)</f>
      </c>
      <c r="L14" s="125">
        <f>IF(V10="","",-V10)</f>
      </c>
      <c r="M14" s="126">
        <f>IF(W10="","",-W10)</f>
      </c>
      <c r="N14" s="123">
        <f>IF(S12="","",-S12)</f>
      </c>
      <c r="O14" s="124">
        <f>IF(T12="","",-T12)</f>
      </c>
      <c r="P14" s="125">
        <f>IF(U12="","",-U12)</f>
      </c>
      <c r="Q14" s="125">
        <f>IF(V12="","",-V12)</f>
      </c>
      <c r="R14" s="126">
        <f>IF(W12="","",-W12)</f>
      </c>
      <c r="S14" s="115"/>
      <c r="T14" s="115"/>
      <c r="U14" s="115"/>
      <c r="V14" s="115"/>
      <c r="W14" s="115"/>
      <c r="X14" s="116"/>
      <c r="Y14" s="117"/>
      <c r="Z14" s="118"/>
      <c r="AA14" s="118"/>
      <c r="AB14" s="119"/>
      <c r="AC14" s="267"/>
      <c r="AD14" s="120"/>
      <c r="AE14" s="121"/>
      <c r="AF14" s="122"/>
      <c r="AG14" s="269"/>
      <c r="AI14" s="12">
        <v>2</v>
      </c>
      <c r="AJ14" s="12" t="s">
        <v>3</v>
      </c>
      <c r="AK14" s="12">
        <v>3</v>
      </c>
      <c r="AL14" s="7"/>
      <c r="AM14" s="7"/>
      <c r="AN14" s="7"/>
      <c r="AO14" s="7"/>
    </row>
    <row r="15" spans="1:41" ht="19.5" customHeight="1">
      <c r="A15" s="260">
        <v>5</v>
      </c>
      <c r="B15" s="135"/>
      <c r="C15" s="98" t="str">
        <f>IF(B15="","",VLOOKUP(B15,Seznam!$A$6:$F$305,2,1))&amp;" "&amp;IF(B15="","",VLOOKUP(B15,Seznam!$A$6:$F$305,3,1))</f>
        <v> </v>
      </c>
      <c r="D15" s="303">
        <f>IF(AA7="","",AA7)</f>
      </c>
      <c r="E15" s="301"/>
      <c r="F15" s="111" t="s">
        <v>2</v>
      </c>
      <c r="G15" s="301">
        <f>IF(AA7="","",X7)</f>
      </c>
      <c r="H15" s="302"/>
      <c r="I15" s="303">
        <f>IF(AA9="","",AA9)</f>
      </c>
      <c r="J15" s="301">
        <f>IF(O13="","",-O13)</f>
      </c>
      <c r="K15" s="111" t="s">
        <v>2</v>
      </c>
      <c r="L15" s="301">
        <f>IF(X9="","",X9)</f>
      </c>
      <c r="M15" s="302">
        <f>IF(R13="","",-R13)</f>
      </c>
      <c r="N15" s="303">
        <f>IF(AA11="","",AA11)</f>
      </c>
      <c r="O15" s="301">
        <f>IF(T13="","",-T13)</f>
      </c>
      <c r="P15" s="111" t="s">
        <v>2</v>
      </c>
      <c r="Q15" s="301">
        <f>IF(X11="","",X11)</f>
      </c>
      <c r="R15" s="302">
        <f>IF(W13="","",-W13)</f>
      </c>
      <c r="S15" s="303">
        <f>IF(AA13="","",AA13)</f>
      </c>
      <c r="T15" s="301">
        <f>IF(Y13="","",-Y13)</f>
      </c>
      <c r="U15" s="111" t="s">
        <v>2</v>
      </c>
      <c r="V15" s="301">
        <f>IF(X13="","",X13)</f>
      </c>
      <c r="W15" s="302">
        <f>IF(AB13="","",-AB13)</f>
      </c>
      <c r="X15" s="298"/>
      <c r="Y15" s="299"/>
      <c r="Z15" s="127"/>
      <c r="AA15" s="299"/>
      <c r="AB15" s="300"/>
      <c r="AC15" s="266">
        <f>IF(B15="","",IF(D15="",0,IF(D15&gt;G15,2,1))+IF(I15="",0,IF(I15&gt;L15,2,1))+IF(N15="",0,IF(N15&gt;Q15,2,1))+IF(S15="",0,IF(S15&gt;V15,2,1))+IF(X15="",0,IF(X15&gt;AA15,2,1)))</f>
      </c>
      <c r="AD15" s="112">
        <f>IF(B15="","",+D15+I15+N15+S15+X15)</f>
      </c>
      <c r="AE15" s="113" t="s">
        <v>2</v>
      </c>
      <c r="AF15" s="114">
        <f>IF(B15="","",+G15+L15+Q15+V15+AA15)</f>
      </c>
      <c r="AG15" s="268"/>
      <c r="AI15" s="12">
        <v>4</v>
      </c>
      <c r="AJ15" s="12" t="s">
        <v>3</v>
      </c>
      <c r="AK15" s="12">
        <v>2</v>
      </c>
      <c r="AL15" s="7"/>
      <c r="AM15" s="7"/>
      <c r="AN15" s="7"/>
      <c r="AO15" s="7"/>
    </row>
    <row r="16" spans="1:41" ht="19.5" customHeight="1" thickBot="1">
      <c r="A16" s="261"/>
      <c r="B16" s="136"/>
      <c r="C16" s="99" t="str">
        <f>IF(B15="","",VLOOKUP(B15,Seznam!$A$6:$F$305,5,1))&amp;", "&amp;IF(B15="","",VLOOKUP(B15,Seznam!$A$6:$F$305,6,1))</f>
        <v>, </v>
      </c>
      <c r="D16" s="123">
        <f>IF(X8="","",-X8)</f>
      </c>
      <c r="E16" s="124">
        <f>IF(Y8="","",-Y8)</f>
      </c>
      <c r="F16" s="125">
        <f>IF(Z8="","",-Z8)</f>
      </c>
      <c r="G16" s="125">
        <f>IF(AA8="","",-AA8)</f>
      </c>
      <c r="H16" s="126">
        <f>IF(AB8="","",-AB8)</f>
      </c>
      <c r="I16" s="123">
        <f>IF(X10="","",-X10)</f>
      </c>
      <c r="J16" s="124">
        <f>IF(Y10="","",-Y10)</f>
      </c>
      <c r="K16" s="125">
        <f>IF(Z10="","",-Z10)</f>
      </c>
      <c r="L16" s="125">
        <f>IF(AA10="","",-AA10)</f>
      </c>
      <c r="M16" s="126">
        <f>IF(AB10="","",-AB10)</f>
      </c>
      <c r="N16" s="123">
        <f>IF(X12="","",-X12)</f>
      </c>
      <c r="O16" s="124">
        <f>IF(Y12="","",-Y12)</f>
      </c>
      <c r="P16" s="125">
        <f>IF(Z12="","",-Z12)</f>
      </c>
      <c r="Q16" s="125">
        <f>IF(AA12="","",-AA12)</f>
      </c>
      <c r="R16" s="126">
        <f>IF(AB12="","",-AB12)</f>
      </c>
      <c r="S16" s="123">
        <f>IF(X14="","",-X14)</f>
      </c>
      <c r="T16" s="124">
        <f>IF(Y14="","",-Y14)</f>
      </c>
      <c r="U16" s="125">
        <f>IF(Z14="","",-Z14)</f>
      </c>
      <c r="V16" s="125">
        <f>IF(AA14="","",-AA14)</f>
      </c>
      <c r="W16" s="126">
        <f>IF(AB14="","",-AB14)</f>
      </c>
      <c r="X16" s="128"/>
      <c r="Y16" s="129"/>
      <c r="Z16" s="129"/>
      <c r="AA16" s="129"/>
      <c r="AB16" s="130"/>
      <c r="AC16" s="267"/>
      <c r="AD16" s="120"/>
      <c r="AE16" s="121"/>
      <c r="AF16" s="122"/>
      <c r="AG16" s="269"/>
      <c r="AI16" s="12">
        <v>5</v>
      </c>
      <c r="AJ16" s="12" t="s">
        <v>3</v>
      </c>
      <c r="AK16" s="12">
        <v>1</v>
      </c>
      <c r="AL16" s="7"/>
      <c r="AM16" s="7"/>
      <c r="AN16" s="7"/>
      <c r="AO16" s="7"/>
    </row>
    <row r="17" spans="1:41" ht="19.5" customHeight="1">
      <c r="A17" s="90"/>
      <c r="B17" s="91"/>
      <c r="C17" s="92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93"/>
      <c r="T17" s="93"/>
      <c r="U17" s="93"/>
      <c r="V17" s="93"/>
      <c r="W17" s="93"/>
      <c r="X17" s="86"/>
      <c r="Y17" s="86"/>
      <c r="Z17" s="86"/>
      <c r="AA17" s="86"/>
      <c r="AB17" s="86"/>
      <c r="AC17" s="86"/>
      <c r="AD17" s="87"/>
      <c r="AE17" s="87"/>
      <c r="AF17" s="87"/>
      <c r="AG17" s="94"/>
      <c r="AI17" s="7"/>
      <c r="AJ17" s="7"/>
      <c r="AK17" s="7"/>
      <c r="AL17" s="7"/>
      <c r="AM17" s="7"/>
      <c r="AN17" s="7"/>
      <c r="AO17" s="7"/>
    </row>
    <row r="18" spans="2:41" ht="19.5" customHeight="1" thickBot="1">
      <c r="B18" s="304" t="s">
        <v>51</v>
      </c>
      <c r="C18" s="304"/>
      <c r="AF18" s="79"/>
      <c r="AI18" s="7"/>
      <c r="AJ18" s="7"/>
      <c r="AK18" s="7"/>
      <c r="AL18" s="7"/>
      <c r="AM18" s="7"/>
      <c r="AN18" s="7"/>
      <c r="AO18" s="7"/>
    </row>
    <row r="19" spans="1:41" ht="19.5" customHeight="1" thickBot="1">
      <c r="A19" s="80"/>
      <c r="B19" s="81" t="s">
        <v>65</v>
      </c>
      <c r="C19" s="82"/>
      <c r="D19" s="285">
        <v>1</v>
      </c>
      <c r="E19" s="286"/>
      <c r="F19" s="286"/>
      <c r="G19" s="286"/>
      <c r="H19" s="291"/>
      <c r="I19" s="285">
        <v>2</v>
      </c>
      <c r="J19" s="286"/>
      <c r="K19" s="286"/>
      <c r="L19" s="286"/>
      <c r="M19" s="291"/>
      <c r="N19" s="285">
        <v>3</v>
      </c>
      <c r="O19" s="286"/>
      <c r="P19" s="286"/>
      <c r="Q19" s="286"/>
      <c r="R19" s="291"/>
      <c r="S19" s="285">
        <v>4</v>
      </c>
      <c r="T19" s="286"/>
      <c r="U19" s="286"/>
      <c r="V19" s="286"/>
      <c r="W19" s="291"/>
      <c r="X19" s="285">
        <v>5</v>
      </c>
      <c r="Y19" s="286"/>
      <c r="Z19" s="286"/>
      <c r="AA19" s="286"/>
      <c r="AB19" s="291"/>
      <c r="AC19" s="83" t="s">
        <v>45</v>
      </c>
      <c r="AD19" s="287" t="s">
        <v>46</v>
      </c>
      <c r="AE19" s="288"/>
      <c r="AF19" s="289"/>
      <c r="AG19" s="84" t="s">
        <v>47</v>
      </c>
      <c r="AI19" s="282" t="s">
        <v>1</v>
      </c>
      <c r="AJ19" s="282"/>
      <c r="AK19" s="282"/>
      <c r="AL19" s="85" t="s">
        <v>48</v>
      </c>
      <c r="AM19" s="282" t="s">
        <v>1</v>
      </c>
      <c r="AN19" s="282"/>
      <c r="AO19" s="282"/>
    </row>
    <row r="20" spans="1:41" ht="19.5" customHeight="1">
      <c r="A20" s="260">
        <v>1</v>
      </c>
      <c r="B20" s="135"/>
      <c r="C20" s="139" t="str">
        <f>IF(B20="","",VLOOKUP(B20,Seznam!$A$6:$F$305,2,1))&amp;" "&amp;IF(B20="","",VLOOKUP(B20,Seznam!$A$6:$F$305,3,1))</f>
        <v> </v>
      </c>
      <c r="D20" s="298"/>
      <c r="E20" s="299"/>
      <c r="F20" s="110"/>
      <c r="G20" s="299"/>
      <c r="H20" s="300"/>
      <c r="I20" s="297"/>
      <c r="J20" s="295"/>
      <c r="K20" s="131" t="s">
        <v>2</v>
      </c>
      <c r="L20" s="295"/>
      <c r="M20" s="296"/>
      <c r="N20" s="297"/>
      <c r="O20" s="295"/>
      <c r="P20" s="131" t="s">
        <v>2</v>
      </c>
      <c r="Q20" s="295"/>
      <c r="R20" s="296"/>
      <c r="S20" s="297"/>
      <c r="T20" s="295"/>
      <c r="U20" s="131" t="s">
        <v>2</v>
      </c>
      <c r="V20" s="295"/>
      <c r="W20" s="296"/>
      <c r="X20" s="297"/>
      <c r="Y20" s="295"/>
      <c r="Z20" s="131" t="s">
        <v>2</v>
      </c>
      <c r="AA20" s="295"/>
      <c r="AB20" s="296"/>
      <c r="AC20" s="266">
        <f>IF(B20="","",IF(D20="",0,IF(D20&gt;G20,2,1))+IF(I20="",0,IF(I20&gt;L20,2,1))+IF(N20="",0,IF(N20&gt;Q20,2,1))+IF(S20="",0,IF(S20&gt;V20,2,1))+IF(X20="",0,IF(X20&gt;AA20,2,1)))</f>
      </c>
      <c r="AD20" s="112">
        <f>IF(B20="","",+D20+I20+N20+S20+X20)</f>
      </c>
      <c r="AE20" s="113" t="s">
        <v>2</v>
      </c>
      <c r="AF20" s="114">
        <f>IF(B20="","",+G20+L20+Q20+V20+AA20)</f>
      </c>
      <c r="AG20" s="268"/>
      <c r="AI20" s="14">
        <v>2</v>
      </c>
      <c r="AJ20" s="12" t="s">
        <v>3</v>
      </c>
      <c r="AK20" s="12">
        <v>5</v>
      </c>
      <c r="AL20" s="7"/>
      <c r="AM20" s="14">
        <v>1</v>
      </c>
      <c r="AN20" s="12" t="s">
        <v>3</v>
      </c>
      <c r="AO20" s="12">
        <v>4</v>
      </c>
    </row>
    <row r="21" spans="1:41" ht="19.5" customHeight="1" thickBot="1">
      <c r="A21" s="261"/>
      <c r="B21" s="136"/>
      <c r="C21" s="140" t="str">
        <f>IF(B20="","",VLOOKUP(B20,Seznam!$A$6:$F$305,5,1))&amp;", "&amp;IF(B20="","",VLOOKUP(B20,Seznam!$A$6:$F$305,6,1))</f>
        <v>, </v>
      </c>
      <c r="D21" s="115"/>
      <c r="E21" s="115"/>
      <c r="F21" s="115"/>
      <c r="G21" s="115"/>
      <c r="H21" s="115"/>
      <c r="I21" s="116"/>
      <c r="J21" s="117"/>
      <c r="K21" s="118"/>
      <c r="L21" s="118"/>
      <c r="M21" s="119"/>
      <c r="N21" s="116"/>
      <c r="O21" s="117"/>
      <c r="P21" s="118"/>
      <c r="Q21" s="118"/>
      <c r="R21" s="119"/>
      <c r="S21" s="116"/>
      <c r="T21" s="117"/>
      <c r="U21" s="118"/>
      <c r="V21" s="118"/>
      <c r="W21" s="119"/>
      <c r="X21" s="116"/>
      <c r="Y21" s="117"/>
      <c r="Z21" s="118"/>
      <c r="AA21" s="118"/>
      <c r="AB21" s="119"/>
      <c r="AC21" s="267"/>
      <c r="AD21" s="120"/>
      <c r="AE21" s="121"/>
      <c r="AF21" s="122"/>
      <c r="AG21" s="269"/>
      <c r="AI21" s="14">
        <v>3</v>
      </c>
      <c r="AJ21" s="12" t="s">
        <v>3</v>
      </c>
      <c r="AK21" s="12">
        <v>4</v>
      </c>
      <c r="AL21" s="7"/>
      <c r="AM21" s="14">
        <v>2</v>
      </c>
      <c r="AN21" s="12" t="s">
        <v>3</v>
      </c>
      <c r="AO21" s="12">
        <v>3</v>
      </c>
    </row>
    <row r="22" spans="1:41" ht="19.5" customHeight="1">
      <c r="A22" s="260">
        <v>2</v>
      </c>
      <c r="B22" s="135"/>
      <c r="C22" s="98" t="str">
        <f>IF(B22="","",VLOOKUP(B22,Seznam!$A$6:$F$305,2,1))&amp;" "&amp;IF(B22="","",VLOOKUP(B22,Seznam!$A$6:$F$305,3,1))</f>
        <v> </v>
      </c>
      <c r="D22" s="303">
        <f>IF(L20="","",L20)</f>
      </c>
      <c r="E22" s="301">
        <f>IF(J20="","",-J20)</f>
      </c>
      <c r="F22" s="111" t="s">
        <v>2</v>
      </c>
      <c r="G22" s="301">
        <f>IF(I20="","",I20)</f>
      </c>
      <c r="H22" s="302">
        <f>IF(M20="","",-M20)</f>
      </c>
      <c r="I22" s="298"/>
      <c r="J22" s="299"/>
      <c r="K22" s="110"/>
      <c r="L22" s="299"/>
      <c r="M22" s="300"/>
      <c r="N22" s="297"/>
      <c r="O22" s="295"/>
      <c r="P22" s="131" t="s">
        <v>2</v>
      </c>
      <c r="Q22" s="295"/>
      <c r="R22" s="296"/>
      <c r="S22" s="297"/>
      <c r="T22" s="295"/>
      <c r="U22" s="131" t="s">
        <v>2</v>
      </c>
      <c r="V22" s="295"/>
      <c r="W22" s="296"/>
      <c r="X22" s="297"/>
      <c r="Y22" s="295"/>
      <c r="Z22" s="131" t="s">
        <v>2</v>
      </c>
      <c r="AA22" s="295"/>
      <c r="AB22" s="296"/>
      <c r="AC22" s="266">
        <f>IF(B22="","",IF(D22="",0,IF(D22&gt;G22,2,1))+IF(I22="",0,IF(I22&gt;L22,2,1))+IF(N22="",0,IF(N22&gt;Q22,2,1))+IF(S22="",0,IF(S22&gt;V22,2,1))+IF(X22="",0,IF(X22&gt;AA22,2,1)))</f>
      </c>
      <c r="AD22" s="112">
        <f>IF(B22="","",+D22+I22+N22+S22+X22)</f>
      </c>
      <c r="AE22" s="113" t="s">
        <v>2</v>
      </c>
      <c r="AF22" s="114">
        <f>IF(B22="","",+G22+L22+Q22+V22+AA22)</f>
      </c>
      <c r="AG22" s="268"/>
      <c r="AH22" s="5"/>
      <c r="AI22" s="14">
        <v>5</v>
      </c>
      <c r="AJ22" s="12" t="s">
        <v>3</v>
      </c>
      <c r="AK22" s="12">
        <v>3</v>
      </c>
      <c r="AL22" s="7"/>
      <c r="AM22" s="14">
        <v>1</v>
      </c>
      <c r="AN22" s="12" t="s">
        <v>3</v>
      </c>
      <c r="AO22" s="12">
        <v>2</v>
      </c>
    </row>
    <row r="23" spans="1:41" ht="19.5" customHeight="1" thickBot="1">
      <c r="A23" s="261"/>
      <c r="B23" s="136"/>
      <c r="C23" s="99" t="str">
        <f>IF(B22="","",VLOOKUP(B22,Seznam!$A$6:$F$305,5,1))&amp;", "&amp;IF(B22="","",VLOOKUP(B22,Seznam!$A$6:$F$305,6,1))</f>
        <v>, </v>
      </c>
      <c r="D23" s="123">
        <f>IF(I21="","",-I21)</f>
      </c>
      <c r="E23" s="124">
        <f>IF(J21="","",-J21)</f>
      </c>
      <c r="F23" s="125">
        <f>IF(K21="","",-K21)</f>
      </c>
      <c r="G23" s="125">
        <f>IF(L21="","",-L21)</f>
      </c>
      <c r="H23" s="126">
        <f>IF(M21="","",-M21)</f>
      </c>
      <c r="I23" s="115"/>
      <c r="J23" s="115"/>
      <c r="K23" s="115"/>
      <c r="L23" s="115"/>
      <c r="M23" s="115"/>
      <c r="N23" s="116"/>
      <c r="O23" s="117"/>
      <c r="P23" s="118"/>
      <c r="Q23" s="118"/>
      <c r="R23" s="119"/>
      <c r="S23" s="116"/>
      <c r="T23" s="117"/>
      <c r="U23" s="118"/>
      <c r="V23" s="118"/>
      <c r="W23" s="119"/>
      <c r="X23" s="116"/>
      <c r="Y23" s="117"/>
      <c r="Z23" s="118"/>
      <c r="AA23" s="118"/>
      <c r="AB23" s="119"/>
      <c r="AC23" s="267"/>
      <c r="AD23" s="120"/>
      <c r="AE23" s="121"/>
      <c r="AF23" s="122"/>
      <c r="AG23" s="269"/>
      <c r="AI23" s="14">
        <v>1</v>
      </c>
      <c r="AJ23" s="12" t="s">
        <v>3</v>
      </c>
      <c r="AK23" s="12">
        <v>2</v>
      </c>
      <c r="AL23" s="7"/>
      <c r="AM23" s="14">
        <v>3</v>
      </c>
      <c r="AN23" s="12" t="s">
        <v>3</v>
      </c>
      <c r="AO23" s="12">
        <v>4</v>
      </c>
    </row>
    <row r="24" spans="1:41" ht="19.5" customHeight="1">
      <c r="A24" s="260">
        <v>3</v>
      </c>
      <c r="B24" s="135"/>
      <c r="C24" s="139" t="str">
        <f>IF(B24="","",VLOOKUP(B24,Seznam!$A$6:$F$305,2,1))&amp;" "&amp;IF(B24="","",VLOOKUP(B24,Seznam!$A$6:$F$305,3,1))</f>
        <v> </v>
      </c>
      <c r="D24" s="303">
        <f>IF(Q20="","",Q20)</f>
      </c>
      <c r="E24" s="301">
        <f>IF(J22="","",-J22)</f>
      </c>
      <c r="F24" s="111" t="s">
        <v>2</v>
      </c>
      <c r="G24" s="301">
        <f>IF(N20="","",N20)</f>
      </c>
      <c r="H24" s="302">
        <f>IF(M22="","",-M22)</f>
      </c>
      <c r="I24" s="303">
        <f>IF(Q22="","",Q22)</f>
      </c>
      <c r="J24" s="301">
        <f>IF(O22="","",-O22)</f>
      </c>
      <c r="K24" s="111" t="s">
        <v>2</v>
      </c>
      <c r="L24" s="301">
        <f>IF(N22="","",N22)</f>
      </c>
      <c r="M24" s="302">
        <f>IF(R22="","",-R22)</f>
      </c>
      <c r="N24" s="298"/>
      <c r="O24" s="299"/>
      <c r="P24" s="110"/>
      <c r="Q24" s="299"/>
      <c r="R24" s="300"/>
      <c r="S24" s="297"/>
      <c r="T24" s="295"/>
      <c r="U24" s="131" t="s">
        <v>2</v>
      </c>
      <c r="V24" s="295"/>
      <c r="W24" s="296"/>
      <c r="X24" s="297"/>
      <c r="Y24" s="295"/>
      <c r="Z24" s="131" t="s">
        <v>2</v>
      </c>
      <c r="AA24" s="295"/>
      <c r="AB24" s="296"/>
      <c r="AC24" s="266">
        <f>IF(B24="","",IF(D24="",0,IF(D24&gt;G24,2,1))+IF(I24="",0,IF(I24&gt;L24,2,1))+IF(N24="",0,IF(N24&gt;Q24,2,1))+IF(S24="",0,IF(S24&gt;V24,2,1))+IF(X24="",0,IF(X24&gt;AA24,2,1)))</f>
      </c>
      <c r="AD24" s="112">
        <f>IF(B24="","",+D24+I24+N24+S24+X24)</f>
      </c>
      <c r="AE24" s="113" t="s">
        <v>2</v>
      </c>
      <c r="AF24" s="114">
        <f>IF(B24="","",+G24+L24+Q24+V24+AA24)</f>
      </c>
      <c r="AG24" s="268"/>
      <c r="AH24" s="5"/>
      <c r="AI24" s="14">
        <v>3</v>
      </c>
      <c r="AJ24" s="12" t="s">
        <v>3</v>
      </c>
      <c r="AK24" s="12">
        <v>1</v>
      </c>
      <c r="AL24" s="7"/>
      <c r="AM24" s="14">
        <v>1</v>
      </c>
      <c r="AN24" s="12" t="s">
        <v>3</v>
      </c>
      <c r="AO24" s="12">
        <v>3</v>
      </c>
    </row>
    <row r="25" spans="1:41" ht="19.5" customHeight="1" thickBot="1">
      <c r="A25" s="261"/>
      <c r="B25" s="136"/>
      <c r="C25" s="140" t="str">
        <f>IF(B24="","",VLOOKUP(B24,Seznam!$A$6:$F$305,5,1))&amp;", "&amp;IF(B24="","",VLOOKUP(B24,Seznam!$A$6:$F$305,6,1))</f>
        <v>, </v>
      </c>
      <c r="D25" s="123">
        <f>IF(N21="","",-N21)</f>
      </c>
      <c r="E25" s="124">
        <f>IF(O21="","",-O21)</f>
      </c>
      <c r="F25" s="125">
        <f>IF(P21="","",-P21)</f>
      </c>
      <c r="G25" s="125">
        <f>IF(Q21="","",-Q21)</f>
      </c>
      <c r="H25" s="126">
        <f>IF(R21="","",-R21)</f>
      </c>
      <c r="I25" s="123">
        <f>IF(N23="","",-N23)</f>
      </c>
      <c r="J25" s="124">
        <f>IF(O23="","",-O23)</f>
      </c>
      <c r="K25" s="125">
        <f>IF(P23="","",-P23)</f>
      </c>
      <c r="L25" s="125">
        <f>IF(Q23="","",-Q23)</f>
      </c>
      <c r="M25" s="126">
        <f>IF(R23="","",-R23)</f>
      </c>
      <c r="N25" s="115"/>
      <c r="O25" s="115"/>
      <c r="P25" s="115"/>
      <c r="Q25" s="115"/>
      <c r="R25" s="115"/>
      <c r="S25" s="116"/>
      <c r="T25" s="117"/>
      <c r="U25" s="118"/>
      <c r="V25" s="118"/>
      <c r="W25" s="119"/>
      <c r="X25" s="116"/>
      <c r="Y25" s="117"/>
      <c r="Z25" s="118"/>
      <c r="AA25" s="118"/>
      <c r="AB25" s="119"/>
      <c r="AC25" s="267"/>
      <c r="AD25" s="120"/>
      <c r="AE25" s="121"/>
      <c r="AF25" s="122"/>
      <c r="AG25" s="269"/>
      <c r="AI25" s="14">
        <v>4</v>
      </c>
      <c r="AJ25" s="12" t="s">
        <v>3</v>
      </c>
      <c r="AK25" s="12">
        <v>5</v>
      </c>
      <c r="AL25" s="7"/>
      <c r="AM25" s="14">
        <v>2</v>
      </c>
      <c r="AN25" s="12" t="s">
        <v>3</v>
      </c>
      <c r="AO25" s="12">
        <v>4</v>
      </c>
    </row>
    <row r="26" spans="1:41" ht="19.5" customHeight="1">
      <c r="A26" s="260">
        <v>4</v>
      </c>
      <c r="B26" s="135"/>
      <c r="C26" s="98" t="str">
        <f>IF(B26="","",VLOOKUP(B26,Seznam!$A$6:$F$305,2,1))&amp;" "&amp;IF(B26="","",VLOOKUP(B26,Seznam!$A$6:$F$305,3,1))</f>
        <v> </v>
      </c>
      <c r="D26" s="303">
        <f>IF(V20="","",V20)</f>
      </c>
      <c r="E26" s="301">
        <f>IF(J24="","",-J24)</f>
      </c>
      <c r="F26" s="111" t="s">
        <v>2</v>
      </c>
      <c r="G26" s="301">
        <f>IF(S20="","",S20)</f>
      </c>
      <c r="H26" s="302">
        <f>IF(M24="","",-M24)</f>
      </c>
      <c r="I26" s="303">
        <f>IF(V22="","",V22)</f>
      </c>
      <c r="J26" s="301">
        <f>IF(O24="","",-O24)</f>
      </c>
      <c r="K26" s="111" t="s">
        <v>2</v>
      </c>
      <c r="L26" s="301">
        <f>IF(S22="","",S22)</f>
      </c>
      <c r="M26" s="302">
        <f>IF(R24="","",-R24)</f>
      </c>
      <c r="N26" s="303">
        <f>IF(V24="","",V24)</f>
      </c>
      <c r="O26" s="301">
        <f>IF(T24="","",-T24)</f>
      </c>
      <c r="P26" s="111" t="s">
        <v>2</v>
      </c>
      <c r="Q26" s="301">
        <f>IF(S24="","",S24)</f>
      </c>
      <c r="R26" s="302">
        <f>IF(W24="","",-W24)</f>
      </c>
      <c r="S26" s="298"/>
      <c r="T26" s="299"/>
      <c r="U26" s="110"/>
      <c r="V26" s="299"/>
      <c r="W26" s="300"/>
      <c r="X26" s="297"/>
      <c r="Y26" s="295"/>
      <c r="Z26" s="131" t="s">
        <v>2</v>
      </c>
      <c r="AA26" s="295"/>
      <c r="AB26" s="296"/>
      <c r="AC26" s="266">
        <f>IF(B26="","",IF(D26="",0,IF(D26&gt;G26,2,1))+IF(I26="",0,IF(I26&gt;L26,2,1))+IF(N26="",0,IF(N26&gt;Q26,2,1))+IF(S26="",0,IF(S26&gt;V26,2,1))+IF(X26="",0,IF(X26&gt;AA26,2,1)))</f>
      </c>
      <c r="AD26" s="112">
        <f>IF(B26="","",+D26+I26+N26+S26+X26)</f>
      </c>
      <c r="AE26" s="113" t="s">
        <v>2</v>
      </c>
      <c r="AF26" s="114">
        <f>IF(B26="","",+G26+L26+Q26+V26+AA26)</f>
      </c>
      <c r="AG26" s="268"/>
      <c r="AH26" s="5"/>
      <c r="AI26" s="14">
        <v>1</v>
      </c>
      <c r="AJ26" s="12" t="s">
        <v>3</v>
      </c>
      <c r="AK26" s="12">
        <v>4</v>
      </c>
      <c r="AL26" s="7"/>
      <c r="AM26" s="7"/>
      <c r="AN26" s="7"/>
      <c r="AO26" s="7"/>
    </row>
    <row r="27" spans="1:41" ht="19.5" customHeight="1" thickBot="1">
      <c r="A27" s="261"/>
      <c r="B27" s="136"/>
      <c r="C27" s="99" t="str">
        <f>IF(B26="","",VLOOKUP(B26,Seznam!$A$6:$F$305,5,1))&amp;", "&amp;IF(B26="","",VLOOKUP(B26,Seznam!$A$6:$F$305,6,1))</f>
        <v>, </v>
      </c>
      <c r="D27" s="123">
        <f>IF(S21="","",-S21)</f>
      </c>
      <c r="E27" s="124">
        <f>IF(T21="","",-T21)</f>
      </c>
      <c r="F27" s="125">
        <f>IF(U21="","",-U21)</f>
      </c>
      <c r="G27" s="125">
        <f>IF(V21="","",-V21)</f>
      </c>
      <c r="H27" s="126">
        <f>IF(W21="","",-W21)</f>
      </c>
      <c r="I27" s="123">
        <f>IF(S23="","",-S23)</f>
      </c>
      <c r="J27" s="124">
        <f>IF(T23="","",-T23)</f>
      </c>
      <c r="K27" s="125">
        <f>IF(U23="","",-U23)</f>
      </c>
      <c r="L27" s="125">
        <f>IF(V23="","",-V23)</f>
      </c>
      <c r="M27" s="126">
        <f>IF(W23="","",-W23)</f>
      </c>
      <c r="N27" s="123">
        <f>IF(S25="","",-S25)</f>
      </c>
      <c r="O27" s="124">
        <f>IF(T25="","",-T25)</f>
      </c>
      <c r="P27" s="125">
        <f>IF(U25="","",-U25)</f>
      </c>
      <c r="Q27" s="125">
        <f>IF(V25="","",-V25)</f>
      </c>
      <c r="R27" s="126">
        <f>IF(W25="","",-W25)</f>
      </c>
      <c r="S27" s="115"/>
      <c r="T27" s="115"/>
      <c r="U27" s="115"/>
      <c r="V27" s="115"/>
      <c r="W27" s="115"/>
      <c r="X27" s="116"/>
      <c r="Y27" s="117"/>
      <c r="Z27" s="118"/>
      <c r="AA27" s="118"/>
      <c r="AB27" s="119"/>
      <c r="AC27" s="267"/>
      <c r="AD27" s="120"/>
      <c r="AE27" s="121"/>
      <c r="AF27" s="122"/>
      <c r="AG27" s="269"/>
      <c r="AI27" s="12">
        <v>2</v>
      </c>
      <c r="AJ27" s="12" t="s">
        <v>3</v>
      </c>
      <c r="AK27" s="12">
        <v>3</v>
      </c>
      <c r="AL27" s="7"/>
      <c r="AM27" s="7"/>
      <c r="AN27" s="7"/>
      <c r="AO27" s="7"/>
    </row>
    <row r="28" spans="1:41" ht="19.5" customHeight="1">
      <c r="A28" s="260">
        <v>5</v>
      </c>
      <c r="B28" s="135"/>
      <c r="C28" s="98" t="str">
        <f>IF(B28="","",VLOOKUP(B28,Seznam!$A$6:$F$305,2,1))&amp;" "&amp;IF(B28="","",VLOOKUP(B28,Seznam!$A$6:$F$305,3,1))</f>
        <v> </v>
      </c>
      <c r="D28" s="303">
        <f>IF(AA20="","",AA20)</f>
      </c>
      <c r="E28" s="301"/>
      <c r="F28" s="111" t="s">
        <v>2</v>
      </c>
      <c r="G28" s="301">
        <f>IF(AA20="","",X20)</f>
      </c>
      <c r="H28" s="302"/>
      <c r="I28" s="303">
        <f>IF(AA22="","",AA22)</f>
      </c>
      <c r="J28" s="301">
        <f>IF(O26="","",-O26)</f>
      </c>
      <c r="K28" s="111" t="s">
        <v>2</v>
      </c>
      <c r="L28" s="301">
        <f>IF(X22="","",X22)</f>
      </c>
      <c r="M28" s="302">
        <f>IF(R26="","",-R26)</f>
      </c>
      <c r="N28" s="303">
        <f>IF(AA24="","",AA24)</f>
      </c>
      <c r="O28" s="301">
        <f>IF(T26="","",-T26)</f>
      </c>
      <c r="P28" s="111" t="s">
        <v>2</v>
      </c>
      <c r="Q28" s="301">
        <f>IF(X24="","",X24)</f>
      </c>
      <c r="R28" s="302">
        <f>IF(W26="","",-W26)</f>
      </c>
      <c r="S28" s="303">
        <f>IF(AA26="","",AA26)</f>
      </c>
      <c r="T28" s="301">
        <f>IF(Y26="","",-Y26)</f>
      </c>
      <c r="U28" s="111" t="s">
        <v>2</v>
      </c>
      <c r="V28" s="301">
        <f>IF(X26="","",X26)</f>
      </c>
      <c r="W28" s="302">
        <f>IF(AB26="","",-AB26)</f>
      </c>
      <c r="X28" s="298"/>
      <c r="Y28" s="299"/>
      <c r="Z28" s="127"/>
      <c r="AA28" s="299"/>
      <c r="AB28" s="300"/>
      <c r="AC28" s="266">
        <f>IF(B28="","",IF(D28="",0,IF(D28&gt;G28,2,1))+IF(I28="",0,IF(I28&gt;L28,2,1))+IF(N28="",0,IF(N28&gt;Q28,2,1))+IF(S28="",0,IF(S28&gt;V28,2,1))+IF(X28="",0,IF(X28&gt;AA28,2,1)))</f>
      </c>
      <c r="AD28" s="112">
        <f>IF(B28="","",+D28+I28+N28+S28+X28)</f>
      </c>
      <c r="AE28" s="113" t="s">
        <v>2</v>
      </c>
      <c r="AF28" s="114">
        <f>IF(B28="","",+G28+L28+Q28+V28+AA28)</f>
      </c>
      <c r="AG28" s="268"/>
      <c r="AI28" s="12">
        <v>4</v>
      </c>
      <c r="AJ28" s="12" t="s">
        <v>3</v>
      </c>
      <c r="AK28" s="12">
        <v>2</v>
      </c>
      <c r="AL28" s="7"/>
      <c r="AM28" s="7"/>
      <c r="AN28" s="7"/>
      <c r="AO28" s="7"/>
    </row>
    <row r="29" spans="1:41" ht="19.5" customHeight="1" thickBot="1">
      <c r="A29" s="261"/>
      <c r="B29" s="136"/>
      <c r="C29" s="99" t="str">
        <f>IF(B28="","",VLOOKUP(B28,Seznam!$A$6:$F$305,5,1))&amp;", "&amp;IF(B28="","",VLOOKUP(B28,Seznam!$A$6:$F$305,6,1))</f>
        <v>, </v>
      </c>
      <c r="D29" s="123">
        <f>IF(X21="","",-X21)</f>
      </c>
      <c r="E29" s="124">
        <f>IF(Y21="","",-Y21)</f>
      </c>
      <c r="F29" s="125">
        <f>IF(Z21="","",-Z21)</f>
      </c>
      <c r="G29" s="125">
        <f>IF(AA21="","",-AA21)</f>
      </c>
      <c r="H29" s="126">
        <f>IF(AB21="","",-AB21)</f>
      </c>
      <c r="I29" s="123">
        <f>IF(X23="","",-X23)</f>
      </c>
      <c r="J29" s="124">
        <f>IF(Y23="","",-Y23)</f>
      </c>
      <c r="K29" s="125">
        <f>IF(Z23="","",-Z23)</f>
      </c>
      <c r="L29" s="125">
        <f>IF(AA23="","",-AA23)</f>
      </c>
      <c r="M29" s="126">
        <f>IF(AB23="","",-AB23)</f>
      </c>
      <c r="N29" s="123">
        <f>IF(X25="","",-X25)</f>
      </c>
      <c r="O29" s="124">
        <f>IF(Y25="","",-Y25)</f>
      </c>
      <c r="P29" s="125">
        <f>IF(Z25="","",-Z25)</f>
      </c>
      <c r="Q29" s="125">
        <f>IF(AA25="","",-AA25)</f>
      </c>
      <c r="R29" s="126">
        <f>IF(AB25="","",-AB25)</f>
      </c>
      <c r="S29" s="123">
        <f>IF(X27="","",-X27)</f>
      </c>
      <c r="T29" s="124">
        <f>IF(Y27="","",-Y27)</f>
      </c>
      <c r="U29" s="125">
        <f>IF(Z27="","",-Z27)</f>
      </c>
      <c r="V29" s="125">
        <f>IF(AA27="","",-AA27)</f>
      </c>
      <c r="W29" s="126">
        <f>IF(AB27="","",-AB27)</f>
      </c>
      <c r="X29" s="128"/>
      <c r="Y29" s="129"/>
      <c r="Z29" s="129"/>
      <c r="AA29" s="129"/>
      <c r="AB29" s="130"/>
      <c r="AC29" s="267"/>
      <c r="AD29" s="120"/>
      <c r="AE29" s="121"/>
      <c r="AF29" s="122"/>
      <c r="AG29" s="269"/>
      <c r="AI29" s="12">
        <v>5</v>
      </c>
      <c r="AJ29" s="12" t="s">
        <v>3</v>
      </c>
      <c r="AK29" s="12">
        <v>1</v>
      </c>
      <c r="AL29" s="7"/>
      <c r="AM29" s="7"/>
      <c r="AN29" s="7"/>
      <c r="AO29" s="7"/>
    </row>
    <row r="30" spans="1:41" ht="19.5" customHeight="1">
      <c r="A30" s="90"/>
      <c r="B30" s="91"/>
      <c r="C30" s="9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93"/>
      <c r="T30" s="93"/>
      <c r="U30" s="93"/>
      <c r="V30" s="93"/>
      <c r="W30" s="93"/>
      <c r="X30" s="86"/>
      <c r="Y30" s="86"/>
      <c r="Z30" s="86"/>
      <c r="AA30" s="86"/>
      <c r="AB30" s="86"/>
      <c r="AC30" s="86"/>
      <c r="AD30" s="87"/>
      <c r="AE30" s="87"/>
      <c r="AF30" s="87"/>
      <c r="AG30" s="94"/>
      <c r="AI30" s="7"/>
      <c r="AJ30" s="7"/>
      <c r="AK30" s="7"/>
      <c r="AL30" s="7"/>
      <c r="AM30" s="7"/>
      <c r="AN30" s="7"/>
      <c r="AO30" s="7"/>
    </row>
    <row r="31" spans="2:41" ht="19.5" customHeight="1" thickBot="1">
      <c r="B31" s="304" t="s">
        <v>52</v>
      </c>
      <c r="C31" s="304"/>
      <c r="AF31" s="79"/>
      <c r="AI31" s="7"/>
      <c r="AJ31" s="7"/>
      <c r="AK31" s="7"/>
      <c r="AL31" s="7"/>
      <c r="AM31" s="7"/>
      <c r="AN31" s="7"/>
      <c r="AO31" s="7"/>
    </row>
    <row r="32" spans="1:41" ht="19.5" customHeight="1" thickBot="1">
      <c r="A32" s="80"/>
      <c r="B32" s="81" t="s">
        <v>44</v>
      </c>
      <c r="C32" s="82"/>
      <c r="D32" s="285">
        <v>1</v>
      </c>
      <c r="E32" s="286"/>
      <c r="F32" s="286"/>
      <c r="G32" s="286"/>
      <c r="H32" s="291"/>
      <c r="I32" s="285">
        <v>2</v>
      </c>
      <c r="J32" s="286"/>
      <c r="K32" s="286"/>
      <c r="L32" s="286"/>
      <c r="M32" s="291"/>
      <c r="N32" s="285">
        <v>3</v>
      </c>
      <c r="O32" s="286"/>
      <c r="P32" s="286"/>
      <c r="Q32" s="286"/>
      <c r="R32" s="291"/>
      <c r="S32" s="285">
        <v>4</v>
      </c>
      <c r="T32" s="286"/>
      <c r="U32" s="286"/>
      <c r="V32" s="286"/>
      <c r="W32" s="291"/>
      <c r="X32" s="285">
        <v>5</v>
      </c>
      <c r="Y32" s="286"/>
      <c r="Z32" s="286"/>
      <c r="AA32" s="286"/>
      <c r="AB32" s="291"/>
      <c r="AC32" s="83" t="s">
        <v>45</v>
      </c>
      <c r="AD32" s="287" t="s">
        <v>46</v>
      </c>
      <c r="AE32" s="288"/>
      <c r="AF32" s="289"/>
      <c r="AG32" s="84" t="s">
        <v>47</v>
      </c>
      <c r="AI32" s="282" t="s">
        <v>1</v>
      </c>
      <c r="AJ32" s="282"/>
      <c r="AK32" s="282"/>
      <c r="AL32" s="85" t="s">
        <v>48</v>
      </c>
      <c r="AM32" s="282" t="s">
        <v>1</v>
      </c>
      <c r="AN32" s="282"/>
      <c r="AO32" s="282"/>
    </row>
    <row r="33" spans="1:41" ht="19.5" customHeight="1">
      <c r="A33" s="260">
        <v>1</v>
      </c>
      <c r="B33" s="135"/>
      <c r="C33" s="98" t="str">
        <f>IF(B33="","",VLOOKUP(B33,Seznam!$A$6:$F$305,2,1))&amp;" "&amp;IF(B33="","",VLOOKUP(B33,Seznam!$A$6:$F$305,3,1))</f>
        <v> </v>
      </c>
      <c r="D33" s="298"/>
      <c r="E33" s="299"/>
      <c r="F33" s="110"/>
      <c r="G33" s="299"/>
      <c r="H33" s="300"/>
      <c r="I33" s="297"/>
      <c r="J33" s="295"/>
      <c r="K33" s="131" t="s">
        <v>2</v>
      </c>
      <c r="L33" s="295"/>
      <c r="M33" s="296"/>
      <c r="N33" s="297"/>
      <c r="O33" s="295"/>
      <c r="P33" s="131" t="s">
        <v>2</v>
      </c>
      <c r="Q33" s="295"/>
      <c r="R33" s="296"/>
      <c r="S33" s="297"/>
      <c r="T33" s="295"/>
      <c r="U33" s="131" t="s">
        <v>2</v>
      </c>
      <c r="V33" s="295"/>
      <c r="W33" s="296"/>
      <c r="X33" s="297"/>
      <c r="Y33" s="295"/>
      <c r="Z33" s="131" t="s">
        <v>2</v>
      </c>
      <c r="AA33" s="295"/>
      <c r="AB33" s="296"/>
      <c r="AC33" s="266">
        <f>IF(B33="","",IF(D33="",0,IF(D33&gt;G33,2,1))+IF(I33="",0,IF(I33&gt;L33,2,1))+IF(N33="",0,IF(N33&gt;Q33,2,1))+IF(S33="",0,IF(S33&gt;V33,2,1))+IF(X33="",0,IF(X33&gt;AA33,2,1)))</f>
      </c>
      <c r="AD33" s="112">
        <f>IF(B33="","",+D33+I33+N33+S33+X33)</f>
      </c>
      <c r="AE33" s="113" t="s">
        <v>2</v>
      </c>
      <c r="AF33" s="114">
        <f>IF(B33="","",+G33+L33+Q33+V33+AA33)</f>
      </c>
      <c r="AG33" s="268"/>
      <c r="AI33" s="14">
        <v>2</v>
      </c>
      <c r="AJ33" s="12" t="s">
        <v>3</v>
      </c>
      <c r="AK33" s="12">
        <v>5</v>
      </c>
      <c r="AL33" s="7"/>
      <c r="AM33" s="14">
        <v>1</v>
      </c>
      <c r="AN33" s="12" t="s">
        <v>3</v>
      </c>
      <c r="AO33" s="12">
        <v>4</v>
      </c>
    </row>
    <row r="34" spans="1:41" ht="19.5" customHeight="1" thickBot="1">
      <c r="A34" s="261"/>
      <c r="B34" s="136"/>
      <c r="C34" s="99" t="str">
        <f>IF(B33="","",VLOOKUP(B33,Seznam!$A$6:$F$305,5,1))&amp;", "&amp;IF(B33="","",VLOOKUP(B33,Seznam!$A$6:$F$305,6,1))</f>
        <v>, </v>
      </c>
      <c r="D34" s="115"/>
      <c r="E34" s="115"/>
      <c r="F34" s="115"/>
      <c r="G34" s="115"/>
      <c r="H34" s="115"/>
      <c r="I34" s="116"/>
      <c r="J34" s="117"/>
      <c r="K34" s="118"/>
      <c r="L34" s="118"/>
      <c r="M34" s="119"/>
      <c r="N34" s="116"/>
      <c r="O34" s="117"/>
      <c r="P34" s="118"/>
      <c r="Q34" s="118"/>
      <c r="R34" s="119"/>
      <c r="S34" s="116"/>
      <c r="T34" s="117"/>
      <c r="U34" s="118"/>
      <c r="V34" s="118"/>
      <c r="W34" s="119"/>
      <c r="X34" s="116"/>
      <c r="Y34" s="117"/>
      <c r="Z34" s="118"/>
      <c r="AA34" s="118"/>
      <c r="AB34" s="119"/>
      <c r="AC34" s="267"/>
      <c r="AD34" s="120"/>
      <c r="AE34" s="121"/>
      <c r="AF34" s="122"/>
      <c r="AG34" s="269"/>
      <c r="AI34" s="14">
        <v>3</v>
      </c>
      <c r="AJ34" s="12" t="s">
        <v>3</v>
      </c>
      <c r="AK34" s="12">
        <v>4</v>
      </c>
      <c r="AL34" s="7"/>
      <c r="AM34" s="14">
        <v>2</v>
      </c>
      <c r="AN34" s="12" t="s">
        <v>3</v>
      </c>
      <c r="AO34" s="12">
        <v>3</v>
      </c>
    </row>
    <row r="35" spans="1:41" ht="19.5" customHeight="1">
      <c r="A35" s="260">
        <v>2</v>
      </c>
      <c r="B35" s="135"/>
      <c r="C35" s="98" t="str">
        <f>IF(B35="","",VLOOKUP(B35,Seznam!$A$6:$F$305,2,1))&amp;" "&amp;IF(B35="","",VLOOKUP(B35,Seznam!$A$6:$F$305,3,1))</f>
        <v> </v>
      </c>
      <c r="D35" s="303">
        <f>IF(L33="","",L33)</f>
      </c>
      <c r="E35" s="301">
        <f>IF(J33="","",-J33)</f>
      </c>
      <c r="F35" s="111" t="s">
        <v>2</v>
      </c>
      <c r="G35" s="301">
        <f>IF(I33="","",I33)</f>
      </c>
      <c r="H35" s="302">
        <f>IF(M33="","",-M33)</f>
      </c>
      <c r="I35" s="298"/>
      <c r="J35" s="299"/>
      <c r="K35" s="110"/>
      <c r="L35" s="299"/>
      <c r="M35" s="300"/>
      <c r="N35" s="297"/>
      <c r="O35" s="295"/>
      <c r="P35" s="131" t="s">
        <v>2</v>
      </c>
      <c r="Q35" s="295"/>
      <c r="R35" s="296"/>
      <c r="S35" s="297"/>
      <c r="T35" s="295"/>
      <c r="U35" s="131" t="s">
        <v>2</v>
      </c>
      <c r="V35" s="295">
        <v>1</v>
      </c>
      <c r="W35" s="296"/>
      <c r="X35" s="297"/>
      <c r="Y35" s="295"/>
      <c r="Z35" s="131" t="s">
        <v>2</v>
      </c>
      <c r="AA35" s="295"/>
      <c r="AB35" s="296"/>
      <c r="AC35" s="266">
        <f>IF(B35="","",IF(D35="",0,IF(D35&gt;G35,2,1))+IF(I35="",0,IF(I35&gt;L35,2,1))+IF(N35="",0,IF(N35&gt;Q35,2,1))+IF(S35="",0,IF(S35&gt;V35,2,1))+IF(X35="",0,IF(X35&gt;AA35,2,1)))</f>
      </c>
      <c r="AD35" s="112">
        <f>IF(B35="","",+D35+I35+N35+S35+X35)</f>
      </c>
      <c r="AE35" s="113" t="s">
        <v>2</v>
      </c>
      <c r="AF35" s="114">
        <f>IF(B35="","",+G35+L35+Q35+V35+AA35)</f>
      </c>
      <c r="AG35" s="268"/>
      <c r="AH35" s="5"/>
      <c r="AI35" s="14">
        <v>5</v>
      </c>
      <c r="AJ35" s="12" t="s">
        <v>3</v>
      </c>
      <c r="AK35" s="12">
        <v>3</v>
      </c>
      <c r="AL35" s="7"/>
      <c r="AM35" s="14">
        <v>1</v>
      </c>
      <c r="AN35" s="12" t="s">
        <v>3</v>
      </c>
      <c r="AO35" s="12">
        <v>2</v>
      </c>
    </row>
    <row r="36" spans="1:41" ht="19.5" customHeight="1" thickBot="1">
      <c r="A36" s="261"/>
      <c r="B36" s="136"/>
      <c r="C36" s="99" t="str">
        <f>IF(B35="","",VLOOKUP(B35,Seznam!$A$6:$F$305,5,1))&amp;", "&amp;IF(B35="","",VLOOKUP(B35,Seznam!$A$6:$F$305,6,1))</f>
        <v>, </v>
      </c>
      <c r="D36" s="123">
        <f>IF(I34="","",-I34)</f>
      </c>
      <c r="E36" s="124">
        <f>IF(J34="","",-J34)</f>
      </c>
      <c r="F36" s="125">
        <f>IF(K34="","",-K34)</f>
      </c>
      <c r="G36" s="125">
        <f>IF(L34="","",-L34)</f>
      </c>
      <c r="H36" s="126">
        <f>IF(M34="","",-M34)</f>
      </c>
      <c r="I36" s="115"/>
      <c r="J36" s="115"/>
      <c r="K36" s="115"/>
      <c r="L36" s="115"/>
      <c r="M36" s="115"/>
      <c r="N36" s="116"/>
      <c r="O36" s="117"/>
      <c r="P36" s="118"/>
      <c r="Q36" s="118"/>
      <c r="R36" s="119"/>
      <c r="S36" s="116"/>
      <c r="T36" s="117"/>
      <c r="U36" s="118"/>
      <c r="V36" s="118"/>
      <c r="W36" s="119"/>
      <c r="X36" s="116"/>
      <c r="Y36" s="117"/>
      <c r="Z36" s="118"/>
      <c r="AA36" s="118"/>
      <c r="AB36" s="119"/>
      <c r="AC36" s="267"/>
      <c r="AD36" s="120"/>
      <c r="AE36" s="121"/>
      <c r="AF36" s="122"/>
      <c r="AG36" s="269"/>
      <c r="AI36" s="14">
        <v>1</v>
      </c>
      <c r="AJ36" s="12" t="s">
        <v>3</v>
      </c>
      <c r="AK36" s="12">
        <v>2</v>
      </c>
      <c r="AL36" s="7"/>
      <c r="AM36" s="14">
        <v>3</v>
      </c>
      <c r="AN36" s="12" t="s">
        <v>3</v>
      </c>
      <c r="AO36" s="12">
        <v>4</v>
      </c>
    </row>
    <row r="37" spans="1:41" ht="19.5" customHeight="1">
      <c r="A37" s="260">
        <v>3</v>
      </c>
      <c r="B37" s="135"/>
      <c r="C37" s="98" t="str">
        <f>IF(B37="","",VLOOKUP(B37,Seznam!$A$6:$F$305,2,1))&amp;" "&amp;IF(B37="","",VLOOKUP(B37,Seznam!$A$6:$F$305,3,1))</f>
        <v> </v>
      </c>
      <c r="D37" s="303">
        <f>IF(Q33="","",Q33)</f>
      </c>
      <c r="E37" s="301">
        <f>IF(J35="","",-J35)</f>
      </c>
      <c r="F37" s="111" t="s">
        <v>2</v>
      </c>
      <c r="G37" s="301">
        <f>IF(N33="","",N33)</f>
      </c>
      <c r="H37" s="302">
        <f>IF(M35="","",-M35)</f>
      </c>
      <c r="I37" s="303">
        <f>IF(Q35="","",Q35)</f>
      </c>
      <c r="J37" s="301">
        <f>IF(O35="","",-O35)</f>
      </c>
      <c r="K37" s="111" t="s">
        <v>2</v>
      </c>
      <c r="L37" s="301">
        <f>IF(N35="","",N35)</f>
      </c>
      <c r="M37" s="302">
        <f>IF(R35="","",-R35)</f>
      </c>
      <c r="N37" s="298"/>
      <c r="O37" s="299"/>
      <c r="P37" s="110"/>
      <c r="Q37" s="299"/>
      <c r="R37" s="300"/>
      <c r="S37" s="297"/>
      <c r="T37" s="295"/>
      <c r="U37" s="131" t="s">
        <v>2</v>
      </c>
      <c r="V37" s="295"/>
      <c r="W37" s="296"/>
      <c r="X37" s="297"/>
      <c r="Y37" s="295"/>
      <c r="Z37" s="131" t="s">
        <v>2</v>
      </c>
      <c r="AA37" s="295"/>
      <c r="AB37" s="296"/>
      <c r="AC37" s="266">
        <f>IF(B37="","",IF(D37="",0,IF(D37&gt;G37,2,1))+IF(I37="",0,IF(I37&gt;L37,2,1))+IF(N37="",0,IF(N37&gt;Q37,2,1))+IF(S37="",0,IF(S37&gt;V37,2,1))+IF(X37="",0,IF(X37&gt;AA37,2,1)))</f>
      </c>
      <c r="AD37" s="112">
        <f>IF(B37="","",+D37+I37+N37+S37+X37)</f>
      </c>
      <c r="AE37" s="113" t="s">
        <v>2</v>
      </c>
      <c r="AF37" s="114">
        <f>IF(B37="","",+G37+L37+Q37+V37+AA37)</f>
      </c>
      <c r="AG37" s="268"/>
      <c r="AH37" s="5"/>
      <c r="AI37" s="14">
        <v>3</v>
      </c>
      <c r="AJ37" s="12" t="s">
        <v>3</v>
      </c>
      <c r="AK37" s="12">
        <v>1</v>
      </c>
      <c r="AL37" s="7"/>
      <c r="AM37" s="14">
        <v>1</v>
      </c>
      <c r="AN37" s="12" t="s">
        <v>3</v>
      </c>
      <c r="AO37" s="12">
        <v>3</v>
      </c>
    </row>
    <row r="38" spans="1:41" ht="19.5" customHeight="1" thickBot="1">
      <c r="A38" s="261"/>
      <c r="B38" s="136"/>
      <c r="C38" s="99" t="str">
        <f>IF(B37="","",VLOOKUP(B37,Seznam!$A$6:$F$305,5,1))&amp;", "&amp;IF(B37="","",VLOOKUP(B37,Seznam!$A$6:$F$305,6,1))</f>
        <v>, </v>
      </c>
      <c r="D38" s="123">
        <f>IF(N34="","",-N34)</f>
      </c>
      <c r="E38" s="124">
        <f>IF(O34="","",-O34)</f>
      </c>
      <c r="F38" s="125">
        <f>IF(P34="","",-P34)</f>
      </c>
      <c r="G38" s="125">
        <f>IF(Q34="","",-Q34)</f>
      </c>
      <c r="H38" s="126">
        <f>IF(R34="","",-R34)</f>
      </c>
      <c r="I38" s="123">
        <f>IF(N36="","",-N36)</f>
      </c>
      <c r="J38" s="124">
        <f>IF(O36="","",-O36)</f>
      </c>
      <c r="K38" s="125">
        <f>IF(P36="","",-P36)</f>
      </c>
      <c r="L38" s="125">
        <f>IF(Q36="","",-Q36)</f>
      </c>
      <c r="M38" s="126">
        <f>IF(R36="","",-R36)</f>
      </c>
      <c r="N38" s="115"/>
      <c r="O38" s="115"/>
      <c r="P38" s="115"/>
      <c r="Q38" s="115"/>
      <c r="R38" s="115"/>
      <c r="S38" s="116"/>
      <c r="T38" s="117"/>
      <c r="U38" s="118"/>
      <c r="V38" s="118"/>
      <c r="W38" s="119"/>
      <c r="X38" s="116"/>
      <c r="Y38" s="117"/>
      <c r="Z38" s="118"/>
      <c r="AA38" s="118"/>
      <c r="AB38" s="119"/>
      <c r="AC38" s="267"/>
      <c r="AD38" s="120"/>
      <c r="AE38" s="121"/>
      <c r="AF38" s="122"/>
      <c r="AG38" s="269"/>
      <c r="AI38" s="14">
        <v>4</v>
      </c>
      <c r="AJ38" s="12" t="s">
        <v>3</v>
      </c>
      <c r="AK38" s="12">
        <v>5</v>
      </c>
      <c r="AL38" s="7"/>
      <c r="AM38" s="14">
        <v>2</v>
      </c>
      <c r="AN38" s="12" t="s">
        <v>3</v>
      </c>
      <c r="AO38" s="12">
        <v>4</v>
      </c>
    </row>
    <row r="39" spans="1:41" ht="19.5" customHeight="1">
      <c r="A39" s="260">
        <v>4</v>
      </c>
      <c r="B39" s="135"/>
      <c r="C39" s="98" t="str">
        <f>IF(B39="","",VLOOKUP(B39,Seznam!$A$6:$F$305,2,1))&amp;" "&amp;IF(B39="","",VLOOKUP(B39,Seznam!$A$6:$F$305,3,1))</f>
        <v> </v>
      </c>
      <c r="D39" s="303">
        <f>IF(V33="","",V33)</f>
      </c>
      <c r="E39" s="301">
        <f>IF(J37="","",-J37)</f>
      </c>
      <c r="F39" s="111" t="s">
        <v>2</v>
      </c>
      <c r="G39" s="301">
        <f>IF(S33="","",S33)</f>
      </c>
      <c r="H39" s="302">
        <f>IF(M37="","",-M37)</f>
      </c>
      <c r="I39" s="303">
        <f>IF(V35="","",V35)</f>
        <v>1</v>
      </c>
      <c r="J39" s="301">
        <f>IF(O37="","",-O37)</f>
      </c>
      <c r="K39" s="111" t="s">
        <v>2</v>
      </c>
      <c r="L39" s="301">
        <f>IF(S35="","",S35)</f>
      </c>
      <c r="M39" s="302">
        <f>IF(R37="","",-R37)</f>
      </c>
      <c r="N39" s="303">
        <f>IF(V37="","",V37)</f>
      </c>
      <c r="O39" s="301">
        <f>IF(T37="","",-T37)</f>
      </c>
      <c r="P39" s="111" t="s">
        <v>2</v>
      </c>
      <c r="Q39" s="301">
        <f>IF(S37="","",S37)</f>
      </c>
      <c r="R39" s="302">
        <f>IF(W37="","",-W37)</f>
      </c>
      <c r="S39" s="298"/>
      <c r="T39" s="299"/>
      <c r="U39" s="110"/>
      <c r="V39" s="299"/>
      <c r="W39" s="300"/>
      <c r="X39" s="297"/>
      <c r="Y39" s="295"/>
      <c r="Z39" s="131" t="s">
        <v>2</v>
      </c>
      <c r="AA39" s="295"/>
      <c r="AB39" s="296"/>
      <c r="AC39" s="266">
        <f>IF(B39="","",IF(D39="",0,IF(D39&gt;G39,2,1))+IF(I39="",0,IF(I39&gt;L39,2,1))+IF(N39="",0,IF(N39&gt;Q39,2,1))+IF(S39="",0,IF(S39&gt;V39,2,1))+IF(X39="",0,IF(X39&gt;AA39,2,1)))</f>
      </c>
      <c r="AD39" s="112">
        <f>IF(B39="","",+D39+I39+N39+S39+X39)</f>
      </c>
      <c r="AE39" s="113" t="s">
        <v>2</v>
      </c>
      <c r="AF39" s="114">
        <f>IF(B39="","",+G39+L39+Q39+V39+AA39)</f>
      </c>
      <c r="AG39" s="268"/>
      <c r="AH39" s="5"/>
      <c r="AI39" s="14">
        <v>1</v>
      </c>
      <c r="AJ39" s="12" t="s">
        <v>3</v>
      </c>
      <c r="AK39" s="12">
        <v>4</v>
      </c>
      <c r="AL39" s="7"/>
      <c r="AM39" s="7"/>
      <c r="AN39" s="7"/>
      <c r="AO39" s="7"/>
    </row>
    <row r="40" spans="1:41" ht="19.5" customHeight="1" thickBot="1">
      <c r="A40" s="261"/>
      <c r="B40" s="136"/>
      <c r="C40" s="99" t="str">
        <f>IF(B39="","",VLOOKUP(B39,Seznam!$A$6:$F$305,5,1))&amp;", "&amp;IF(B39="","",VLOOKUP(B39,Seznam!$A$6:$F$305,6,1))</f>
        <v>, </v>
      </c>
      <c r="D40" s="123">
        <f>IF(S34="","",-S34)</f>
      </c>
      <c r="E40" s="124">
        <f>IF(T34="","",-T34)</f>
      </c>
      <c r="F40" s="125">
        <f>IF(U34="","",-U34)</f>
      </c>
      <c r="G40" s="125">
        <f>IF(V34="","",-V34)</f>
      </c>
      <c r="H40" s="126">
        <f>IF(W34="","",-W34)</f>
      </c>
      <c r="I40" s="123">
        <f>IF(S36="","",-S36)</f>
      </c>
      <c r="J40" s="124">
        <f>IF(T36="","",-T36)</f>
      </c>
      <c r="K40" s="125">
        <f>IF(U36="","",-U36)</f>
      </c>
      <c r="L40" s="125">
        <f>IF(V36="","",-V36)</f>
      </c>
      <c r="M40" s="126">
        <f>IF(W36="","",-W36)</f>
      </c>
      <c r="N40" s="123">
        <f>IF(S38="","",-S38)</f>
      </c>
      <c r="O40" s="124">
        <f>IF(T38="","",-T38)</f>
      </c>
      <c r="P40" s="125">
        <f>IF(U38="","",-U38)</f>
      </c>
      <c r="Q40" s="125">
        <f>IF(V38="","",-V38)</f>
      </c>
      <c r="R40" s="126">
        <f>IF(W38="","",-W38)</f>
      </c>
      <c r="S40" s="115"/>
      <c r="T40" s="115"/>
      <c r="U40" s="115"/>
      <c r="V40" s="115"/>
      <c r="W40" s="115"/>
      <c r="X40" s="116"/>
      <c r="Y40" s="117"/>
      <c r="Z40" s="118"/>
      <c r="AA40" s="118"/>
      <c r="AB40" s="119"/>
      <c r="AC40" s="267"/>
      <c r="AD40" s="120"/>
      <c r="AE40" s="121"/>
      <c r="AF40" s="122"/>
      <c r="AG40" s="269"/>
      <c r="AI40" s="12">
        <v>2</v>
      </c>
      <c r="AJ40" s="12" t="s">
        <v>3</v>
      </c>
      <c r="AK40" s="12">
        <v>3</v>
      </c>
      <c r="AL40" s="7"/>
      <c r="AM40" s="7"/>
      <c r="AN40" s="7"/>
      <c r="AO40" s="7"/>
    </row>
    <row r="41" spans="1:41" ht="19.5" customHeight="1">
      <c r="A41" s="260">
        <v>5</v>
      </c>
      <c r="B41" s="135"/>
      <c r="C41" s="98" t="str">
        <f>IF(B41="","",VLOOKUP(B41,Seznam!$A$6:$F$305,2,1))&amp;" "&amp;IF(B41="","",VLOOKUP(B41,Seznam!$A$6:$F$305,3,1))</f>
        <v> </v>
      </c>
      <c r="D41" s="303">
        <f>IF(AA33="","",AA33)</f>
      </c>
      <c r="E41" s="301"/>
      <c r="F41" s="111" t="s">
        <v>2</v>
      </c>
      <c r="G41" s="301">
        <f>IF(AA33="","",X33)</f>
      </c>
      <c r="H41" s="302"/>
      <c r="I41" s="303">
        <f>IF(AA35="","",AA35)</f>
      </c>
      <c r="J41" s="301">
        <f>IF(O39="","",-O39)</f>
      </c>
      <c r="K41" s="111" t="s">
        <v>2</v>
      </c>
      <c r="L41" s="301">
        <f>IF(X35="","",X35)</f>
      </c>
      <c r="M41" s="302">
        <f>IF(R39="","",-R39)</f>
      </c>
      <c r="N41" s="303">
        <f>IF(AA37="","",AA37)</f>
      </c>
      <c r="O41" s="301">
        <f>IF(T39="","",-T39)</f>
      </c>
      <c r="P41" s="111" t="s">
        <v>2</v>
      </c>
      <c r="Q41" s="301">
        <f>IF(X37="","",X37)</f>
      </c>
      <c r="R41" s="302">
        <f>IF(W39="","",-W39)</f>
      </c>
      <c r="S41" s="303">
        <f>IF(AA39="","",AA39)</f>
      </c>
      <c r="T41" s="301">
        <f>IF(Y39="","",-Y39)</f>
      </c>
      <c r="U41" s="111" t="s">
        <v>2</v>
      </c>
      <c r="V41" s="301">
        <f>IF(X39="","",X39)</f>
      </c>
      <c r="W41" s="302">
        <f>IF(AB39="","",-AB39)</f>
      </c>
      <c r="X41" s="298"/>
      <c r="Y41" s="299"/>
      <c r="Z41" s="127"/>
      <c r="AA41" s="299"/>
      <c r="AB41" s="300"/>
      <c r="AC41" s="266">
        <f>IF(B41="","",IF(D41="",0,IF(D41&gt;G41,2,1))+IF(I41="",0,IF(I41&gt;L41,2,1))+IF(N41="",0,IF(N41&gt;Q41,2,1))+IF(S41="",0,IF(S41&gt;V41,2,1))+IF(X41="",0,IF(X41&gt;AA41,2,1)))</f>
      </c>
      <c r="AD41" s="112">
        <f>IF(B41="","",+D41+I41+N41+S41+X41)</f>
      </c>
      <c r="AE41" s="113" t="s">
        <v>2</v>
      </c>
      <c r="AF41" s="114">
        <f>IF(B41="","",+G41+L41+Q41+V41+AA41)</f>
      </c>
      <c r="AG41" s="88"/>
      <c r="AI41" s="12">
        <v>4</v>
      </c>
      <c r="AJ41" s="12" t="s">
        <v>3</v>
      </c>
      <c r="AK41" s="12">
        <v>2</v>
      </c>
      <c r="AL41" s="7"/>
      <c r="AM41" s="7"/>
      <c r="AN41" s="7"/>
      <c r="AO41" s="7"/>
    </row>
    <row r="42" spans="1:41" ht="19.5" customHeight="1" thickBot="1">
      <c r="A42" s="261"/>
      <c r="B42" s="136"/>
      <c r="C42" s="99" t="str">
        <f>IF(B41="","",VLOOKUP(B41,Seznam!$A$6:$F$305,5,1))&amp;", "&amp;IF(B41="","",VLOOKUP(B41,Seznam!$A$6:$F$305,6,1))</f>
        <v>, </v>
      </c>
      <c r="D42" s="123">
        <f>IF(X34="","",-X34)</f>
      </c>
      <c r="E42" s="124">
        <f>IF(Y34="","",-Y34)</f>
      </c>
      <c r="F42" s="125">
        <f>IF(Z34="","",-Z34)</f>
      </c>
      <c r="G42" s="125">
        <f>IF(AA34="","",-AA34)</f>
      </c>
      <c r="H42" s="126">
        <f>IF(AB34="","",-AB34)</f>
      </c>
      <c r="I42" s="123">
        <f>IF(X36="","",-X36)</f>
      </c>
      <c r="J42" s="124">
        <f>IF(Y36="","",-Y36)</f>
      </c>
      <c r="K42" s="125">
        <f>IF(Z36="","",-Z36)</f>
      </c>
      <c r="L42" s="125">
        <f>IF(AA36="","",-AA36)</f>
      </c>
      <c r="M42" s="126">
        <f>IF(AB36="","",-AB36)</f>
      </c>
      <c r="N42" s="123">
        <f>IF(X38="","",-X38)</f>
      </c>
      <c r="O42" s="124">
        <f>IF(Y38="","",-Y38)</f>
      </c>
      <c r="P42" s="125">
        <f>IF(Z38="","",-Z38)</f>
      </c>
      <c r="Q42" s="125">
        <f>IF(AA38="","",-AA38)</f>
      </c>
      <c r="R42" s="126">
        <f>IF(AB38="","",-AB38)</f>
      </c>
      <c r="S42" s="123">
        <f>IF(X40="","",-X40)</f>
      </c>
      <c r="T42" s="124">
        <f>IF(Y40="","",-Y40)</f>
      </c>
      <c r="U42" s="125">
        <f>IF(Z40="","",-Z40)</f>
      </c>
      <c r="V42" s="125">
        <f>IF(AA40="","",-AA40)</f>
      </c>
      <c r="W42" s="126">
        <f>IF(AB40="","",-AB40)</f>
      </c>
      <c r="X42" s="128"/>
      <c r="Y42" s="129"/>
      <c r="Z42" s="129"/>
      <c r="AA42" s="129"/>
      <c r="AB42" s="130"/>
      <c r="AC42" s="267"/>
      <c r="AD42" s="120"/>
      <c r="AE42" s="121"/>
      <c r="AF42" s="122"/>
      <c r="AG42" s="89"/>
      <c r="AI42" s="12">
        <v>5</v>
      </c>
      <c r="AJ42" s="12" t="s">
        <v>3</v>
      </c>
      <c r="AK42" s="12">
        <v>1</v>
      </c>
      <c r="AL42" s="7"/>
      <c r="AM42" s="7"/>
      <c r="AN42" s="7"/>
      <c r="AO42" s="7"/>
    </row>
    <row r="43" spans="1:41" ht="19.5" customHeight="1">
      <c r="A43" s="90"/>
      <c r="B43" s="91"/>
      <c r="C43" s="92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93"/>
      <c r="T43" s="93"/>
      <c r="U43" s="93"/>
      <c r="V43" s="93"/>
      <c r="W43" s="93"/>
      <c r="X43" s="86"/>
      <c r="Y43" s="86"/>
      <c r="Z43" s="86"/>
      <c r="AA43" s="86"/>
      <c r="AB43" s="86"/>
      <c r="AC43" s="86"/>
      <c r="AD43" s="87"/>
      <c r="AE43" s="87"/>
      <c r="AF43" s="87"/>
      <c r="AG43" s="94"/>
      <c r="AI43" s="7"/>
      <c r="AJ43" s="7"/>
      <c r="AK43" s="7"/>
      <c r="AL43" s="7"/>
      <c r="AM43" s="7"/>
      <c r="AN43" s="7"/>
      <c r="AO43" s="7"/>
    </row>
    <row r="44" spans="2:41" ht="19.5" customHeight="1" thickBot="1">
      <c r="B44" s="304" t="s">
        <v>53</v>
      </c>
      <c r="C44" s="304"/>
      <c r="AF44" s="79"/>
      <c r="AI44" s="7"/>
      <c r="AJ44" s="7"/>
      <c r="AK44" s="7"/>
      <c r="AL44" s="7"/>
      <c r="AM44" s="7"/>
      <c r="AN44" s="7"/>
      <c r="AO44" s="7"/>
    </row>
    <row r="45" spans="1:41" ht="19.5" customHeight="1" thickBot="1">
      <c r="A45" s="80"/>
      <c r="B45" s="81" t="s">
        <v>44</v>
      </c>
      <c r="C45" s="82"/>
      <c r="D45" s="285">
        <v>1</v>
      </c>
      <c r="E45" s="286"/>
      <c r="F45" s="286"/>
      <c r="G45" s="286"/>
      <c r="H45" s="291"/>
      <c r="I45" s="285">
        <v>2</v>
      </c>
      <c r="J45" s="286"/>
      <c r="K45" s="286"/>
      <c r="L45" s="286"/>
      <c r="M45" s="291"/>
      <c r="N45" s="285">
        <v>3</v>
      </c>
      <c r="O45" s="286"/>
      <c r="P45" s="286"/>
      <c r="Q45" s="286"/>
      <c r="R45" s="291"/>
      <c r="S45" s="285">
        <v>4</v>
      </c>
      <c r="T45" s="286"/>
      <c r="U45" s="286"/>
      <c r="V45" s="286"/>
      <c r="W45" s="291"/>
      <c r="X45" s="285">
        <v>5</v>
      </c>
      <c r="Y45" s="286"/>
      <c r="Z45" s="286"/>
      <c r="AA45" s="286"/>
      <c r="AB45" s="291"/>
      <c r="AC45" s="83" t="s">
        <v>45</v>
      </c>
      <c r="AD45" s="287" t="s">
        <v>46</v>
      </c>
      <c r="AE45" s="288"/>
      <c r="AF45" s="289"/>
      <c r="AG45" s="84" t="s">
        <v>47</v>
      </c>
      <c r="AI45" s="282" t="s">
        <v>1</v>
      </c>
      <c r="AJ45" s="282"/>
      <c r="AK45" s="282"/>
      <c r="AL45" s="85" t="s">
        <v>48</v>
      </c>
      <c r="AM45" s="282" t="s">
        <v>1</v>
      </c>
      <c r="AN45" s="282"/>
      <c r="AO45" s="282"/>
    </row>
    <row r="46" spans="1:41" ht="19.5" customHeight="1">
      <c r="A46" s="260">
        <v>1</v>
      </c>
      <c r="B46" s="135"/>
      <c r="C46" s="98" t="str">
        <f>IF(B46="","",VLOOKUP(B46,Seznam!$A$6:$F$305,2,1))&amp;" "&amp;IF(B46="","",VLOOKUP(B46,Seznam!$A$6:$F$305,3,1))</f>
        <v> </v>
      </c>
      <c r="D46" s="298"/>
      <c r="E46" s="299"/>
      <c r="F46" s="110"/>
      <c r="G46" s="299"/>
      <c r="H46" s="300"/>
      <c r="I46" s="297"/>
      <c r="J46" s="295"/>
      <c r="K46" s="131" t="s">
        <v>2</v>
      </c>
      <c r="L46" s="295"/>
      <c r="M46" s="296"/>
      <c r="N46" s="297"/>
      <c r="O46" s="295"/>
      <c r="P46" s="131" t="s">
        <v>2</v>
      </c>
      <c r="Q46" s="295"/>
      <c r="R46" s="296"/>
      <c r="S46" s="297"/>
      <c r="T46" s="295"/>
      <c r="U46" s="131" t="s">
        <v>2</v>
      </c>
      <c r="V46" s="295"/>
      <c r="W46" s="296"/>
      <c r="X46" s="297"/>
      <c r="Y46" s="295"/>
      <c r="Z46" s="131" t="s">
        <v>2</v>
      </c>
      <c r="AA46" s="295"/>
      <c r="AB46" s="296"/>
      <c r="AC46" s="266">
        <f>IF(B46="","",IF(D46="",0,IF(D46&gt;G46,2,1))+IF(I46="",0,IF(I46&gt;L46,2,1))+IF(N46="",0,IF(N46&gt;Q46,2,1))+IF(S46="",0,IF(S46&gt;V46,2,1))+IF(X46="",0,IF(X46&gt;AA46,2,1)))</f>
      </c>
      <c r="AD46" s="112">
        <f>IF(B46="","",+D46+I46+N46+S46+X46)</f>
      </c>
      <c r="AE46" s="113" t="s">
        <v>2</v>
      </c>
      <c r="AF46" s="114">
        <f>IF(B46="","",+G46+L46+Q46+V46+AA46)</f>
      </c>
      <c r="AG46" s="268"/>
      <c r="AI46" s="14">
        <v>2</v>
      </c>
      <c r="AJ46" s="12" t="s">
        <v>3</v>
      </c>
      <c r="AK46" s="12">
        <v>5</v>
      </c>
      <c r="AL46" s="7"/>
      <c r="AM46" s="14">
        <v>1</v>
      </c>
      <c r="AN46" s="12" t="s">
        <v>3</v>
      </c>
      <c r="AO46" s="12">
        <v>4</v>
      </c>
    </row>
    <row r="47" spans="1:41" ht="19.5" customHeight="1" thickBot="1">
      <c r="A47" s="261"/>
      <c r="B47" s="136"/>
      <c r="C47" s="99" t="str">
        <f>IF(B46="","",VLOOKUP(B46,Seznam!$A$6:$F$305,5,1))&amp;", "&amp;IF(B46="","",VLOOKUP(B46,Seznam!$A$6:$F$305,6,1))</f>
        <v>, </v>
      </c>
      <c r="D47" s="115"/>
      <c r="E47" s="115"/>
      <c r="F47" s="115"/>
      <c r="G47" s="115"/>
      <c r="H47" s="115"/>
      <c r="I47" s="116"/>
      <c r="J47" s="117"/>
      <c r="K47" s="118"/>
      <c r="L47" s="118"/>
      <c r="M47" s="119"/>
      <c r="N47" s="116"/>
      <c r="O47" s="117"/>
      <c r="P47" s="118"/>
      <c r="Q47" s="118"/>
      <c r="R47" s="119"/>
      <c r="S47" s="116"/>
      <c r="T47" s="117"/>
      <c r="U47" s="118"/>
      <c r="V47" s="118"/>
      <c r="W47" s="119"/>
      <c r="X47" s="116"/>
      <c r="Y47" s="117"/>
      <c r="Z47" s="118"/>
      <c r="AA47" s="118"/>
      <c r="AB47" s="119"/>
      <c r="AC47" s="267"/>
      <c r="AD47" s="120"/>
      <c r="AE47" s="121"/>
      <c r="AF47" s="122"/>
      <c r="AG47" s="269"/>
      <c r="AI47" s="14">
        <v>3</v>
      </c>
      <c r="AJ47" s="12" t="s">
        <v>3</v>
      </c>
      <c r="AK47" s="12">
        <v>4</v>
      </c>
      <c r="AL47" s="7"/>
      <c r="AM47" s="14">
        <v>2</v>
      </c>
      <c r="AN47" s="12" t="s">
        <v>3</v>
      </c>
      <c r="AO47" s="12">
        <v>3</v>
      </c>
    </row>
    <row r="48" spans="1:41" ht="19.5" customHeight="1">
      <c r="A48" s="260">
        <v>2</v>
      </c>
      <c r="B48" s="135"/>
      <c r="C48" s="98" t="str">
        <f>IF(B48="","",VLOOKUP(B48,Seznam!$A$6:$F$305,2,1))&amp;" "&amp;IF(B48="","",VLOOKUP(B48,Seznam!$A$6:$F$305,3,1))</f>
        <v> </v>
      </c>
      <c r="D48" s="303">
        <f>IF(L46="","",L46)</f>
      </c>
      <c r="E48" s="301">
        <f>IF(J46="","",-J46)</f>
      </c>
      <c r="F48" s="111" t="s">
        <v>2</v>
      </c>
      <c r="G48" s="301">
        <f>IF(I46="","",I46)</f>
      </c>
      <c r="H48" s="302">
        <f>IF(M46="","",-M46)</f>
      </c>
      <c r="I48" s="298"/>
      <c r="J48" s="299"/>
      <c r="K48" s="110"/>
      <c r="L48" s="299"/>
      <c r="M48" s="300"/>
      <c r="N48" s="297"/>
      <c r="O48" s="295"/>
      <c r="P48" s="131" t="s">
        <v>2</v>
      </c>
      <c r="Q48" s="295"/>
      <c r="R48" s="296"/>
      <c r="S48" s="297"/>
      <c r="T48" s="295"/>
      <c r="U48" s="131" t="s">
        <v>2</v>
      </c>
      <c r="V48" s="295">
        <v>1</v>
      </c>
      <c r="W48" s="296"/>
      <c r="X48" s="297"/>
      <c r="Y48" s="295"/>
      <c r="Z48" s="131" t="s">
        <v>2</v>
      </c>
      <c r="AA48" s="295"/>
      <c r="AB48" s="296"/>
      <c r="AC48" s="266">
        <f>IF(B48="","",IF(D48="",0,IF(D48&gt;G48,2,1))+IF(I48="",0,IF(I48&gt;L48,2,1))+IF(N48="",0,IF(N48&gt;Q48,2,1))+IF(S48="",0,IF(S48&gt;V48,2,1))+IF(X48="",0,IF(X48&gt;AA48,2,1)))</f>
      </c>
      <c r="AD48" s="112">
        <f>IF(B48="","",+D48+I48+N48+S48+X48)</f>
      </c>
      <c r="AE48" s="113" t="s">
        <v>2</v>
      </c>
      <c r="AF48" s="114">
        <f>IF(B48="","",+G48+L48+Q48+V48+AA48)</f>
      </c>
      <c r="AG48" s="268"/>
      <c r="AH48" s="5"/>
      <c r="AI48" s="14">
        <v>5</v>
      </c>
      <c r="AJ48" s="12" t="s">
        <v>3</v>
      </c>
      <c r="AK48" s="12">
        <v>3</v>
      </c>
      <c r="AL48" s="7"/>
      <c r="AM48" s="14">
        <v>1</v>
      </c>
      <c r="AN48" s="12" t="s">
        <v>3</v>
      </c>
      <c r="AO48" s="12">
        <v>2</v>
      </c>
    </row>
    <row r="49" spans="1:41" ht="19.5" customHeight="1" thickBot="1">
      <c r="A49" s="261"/>
      <c r="B49" s="136"/>
      <c r="C49" s="99" t="str">
        <f>IF(B48="","",VLOOKUP(B48,Seznam!$A$6:$F$305,5,1))&amp;", "&amp;IF(B48="","",VLOOKUP(B48,Seznam!$A$6:$F$305,6,1))</f>
        <v>, </v>
      </c>
      <c r="D49" s="123">
        <f>IF(I47="","",-I47)</f>
      </c>
      <c r="E49" s="124">
        <f>IF(J47="","",-J47)</f>
      </c>
      <c r="F49" s="125">
        <f>IF(K47="","",-K47)</f>
      </c>
      <c r="G49" s="125">
        <f>IF(L47="","",-L47)</f>
      </c>
      <c r="H49" s="126">
        <f>IF(M47="","",-M47)</f>
      </c>
      <c r="I49" s="115"/>
      <c r="J49" s="115"/>
      <c r="K49" s="115"/>
      <c r="L49" s="115"/>
      <c r="M49" s="115"/>
      <c r="N49" s="116"/>
      <c r="O49" s="117"/>
      <c r="P49" s="118"/>
      <c r="Q49" s="118"/>
      <c r="R49" s="119"/>
      <c r="S49" s="116"/>
      <c r="T49" s="117"/>
      <c r="U49" s="118"/>
      <c r="V49" s="118"/>
      <c r="W49" s="119"/>
      <c r="X49" s="116"/>
      <c r="Y49" s="117"/>
      <c r="Z49" s="118"/>
      <c r="AA49" s="118"/>
      <c r="AB49" s="119"/>
      <c r="AC49" s="267"/>
      <c r="AD49" s="120"/>
      <c r="AE49" s="121"/>
      <c r="AF49" s="122"/>
      <c r="AG49" s="269"/>
      <c r="AI49" s="14">
        <v>1</v>
      </c>
      <c r="AJ49" s="12" t="s">
        <v>3</v>
      </c>
      <c r="AK49" s="12">
        <v>2</v>
      </c>
      <c r="AL49" s="7"/>
      <c r="AM49" s="14">
        <v>3</v>
      </c>
      <c r="AN49" s="12" t="s">
        <v>3</v>
      </c>
      <c r="AO49" s="12">
        <v>4</v>
      </c>
    </row>
    <row r="50" spans="1:41" ht="19.5" customHeight="1">
      <c r="A50" s="260">
        <v>3</v>
      </c>
      <c r="B50" s="135"/>
      <c r="C50" s="98" t="str">
        <f>IF(B50="","",VLOOKUP(B50,Seznam!$A$6:$F$305,2,1))&amp;" "&amp;IF(B50="","",VLOOKUP(B50,Seznam!$A$6:$F$305,3,1))</f>
        <v> </v>
      </c>
      <c r="D50" s="303">
        <f>IF(Q46="","",Q46)</f>
      </c>
      <c r="E50" s="301">
        <f>IF(J48="","",-J48)</f>
      </c>
      <c r="F50" s="111" t="s">
        <v>2</v>
      </c>
      <c r="G50" s="301">
        <f>IF(N46="","",N46)</f>
      </c>
      <c r="H50" s="302">
        <f>IF(M48="","",-M48)</f>
      </c>
      <c r="I50" s="303">
        <f>IF(Q48="","",Q48)</f>
      </c>
      <c r="J50" s="301">
        <f>IF(O48="","",-O48)</f>
      </c>
      <c r="K50" s="111" t="s">
        <v>2</v>
      </c>
      <c r="L50" s="301">
        <f>IF(N48="","",N48)</f>
      </c>
      <c r="M50" s="302">
        <f>IF(R48="","",-R48)</f>
      </c>
      <c r="N50" s="298"/>
      <c r="O50" s="299"/>
      <c r="P50" s="110"/>
      <c r="Q50" s="299"/>
      <c r="R50" s="300"/>
      <c r="S50" s="297"/>
      <c r="T50" s="295"/>
      <c r="U50" s="131" t="s">
        <v>2</v>
      </c>
      <c r="V50" s="295"/>
      <c r="W50" s="296"/>
      <c r="X50" s="297"/>
      <c r="Y50" s="295"/>
      <c r="Z50" s="131" t="s">
        <v>2</v>
      </c>
      <c r="AA50" s="295"/>
      <c r="AB50" s="296"/>
      <c r="AC50" s="266">
        <f>IF(B50="","",IF(D50="",0,IF(D50&gt;G50,2,1))+IF(I50="",0,IF(I50&gt;L50,2,1))+IF(N50="",0,IF(N50&gt;Q50,2,1))+IF(S50="",0,IF(S50&gt;V50,2,1))+IF(X50="",0,IF(X50&gt;AA50,2,1)))</f>
      </c>
      <c r="AD50" s="112">
        <f>IF(B50="","",+D50+I50+N50+S50+X50)</f>
      </c>
      <c r="AE50" s="113" t="s">
        <v>2</v>
      </c>
      <c r="AF50" s="114">
        <f>IF(B50="","",+G50+L50+Q50+V50+AA50)</f>
      </c>
      <c r="AG50" s="268"/>
      <c r="AH50" s="5"/>
      <c r="AI50" s="14">
        <v>3</v>
      </c>
      <c r="AJ50" s="12" t="s">
        <v>3</v>
      </c>
      <c r="AK50" s="12">
        <v>1</v>
      </c>
      <c r="AL50" s="7"/>
      <c r="AM50" s="14">
        <v>1</v>
      </c>
      <c r="AN50" s="12" t="s">
        <v>3</v>
      </c>
      <c r="AO50" s="12">
        <v>3</v>
      </c>
    </row>
    <row r="51" spans="1:41" ht="19.5" customHeight="1" thickBot="1">
      <c r="A51" s="261"/>
      <c r="B51" s="136"/>
      <c r="C51" s="99" t="str">
        <f>IF(B50="","",VLOOKUP(B50,Seznam!$A$6:$F$305,5,1))&amp;", "&amp;IF(B50="","",VLOOKUP(B50,Seznam!$A$6:$F$305,6,1))</f>
        <v>, </v>
      </c>
      <c r="D51" s="123">
        <f>IF(N47="","",-N47)</f>
      </c>
      <c r="E51" s="124">
        <f>IF(O47="","",-O47)</f>
      </c>
      <c r="F51" s="125">
        <f>IF(P47="","",-P47)</f>
      </c>
      <c r="G51" s="125">
        <f>IF(Q47="","",-Q47)</f>
      </c>
      <c r="H51" s="126">
        <f>IF(R47="","",-R47)</f>
      </c>
      <c r="I51" s="123">
        <f>IF(N49="","",-N49)</f>
      </c>
      <c r="J51" s="124">
        <f>IF(O49="","",-O49)</f>
      </c>
      <c r="K51" s="125">
        <f>IF(P49="","",-P49)</f>
      </c>
      <c r="L51" s="125">
        <f>IF(Q49="","",-Q49)</f>
      </c>
      <c r="M51" s="126">
        <f>IF(R49="","",-R49)</f>
      </c>
      <c r="N51" s="115"/>
      <c r="O51" s="115"/>
      <c r="P51" s="115"/>
      <c r="Q51" s="115"/>
      <c r="R51" s="115"/>
      <c r="S51" s="116"/>
      <c r="T51" s="117"/>
      <c r="U51" s="118"/>
      <c r="V51" s="118"/>
      <c r="W51" s="119"/>
      <c r="X51" s="116"/>
      <c r="Y51" s="117"/>
      <c r="Z51" s="118"/>
      <c r="AA51" s="118"/>
      <c r="AB51" s="119"/>
      <c r="AC51" s="267"/>
      <c r="AD51" s="120"/>
      <c r="AE51" s="121"/>
      <c r="AF51" s="122"/>
      <c r="AG51" s="269"/>
      <c r="AI51" s="14">
        <v>4</v>
      </c>
      <c r="AJ51" s="12" t="s">
        <v>3</v>
      </c>
      <c r="AK51" s="12">
        <v>5</v>
      </c>
      <c r="AL51" s="7"/>
      <c r="AM51" s="14">
        <v>2</v>
      </c>
      <c r="AN51" s="12" t="s">
        <v>3</v>
      </c>
      <c r="AO51" s="12">
        <v>4</v>
      </c>
    </row>
    <row r="52" spans="1:41" ht="19.5" customHeight="1">
      <c r="A52" s="260">
        <v>4</v>
      </c>
      <c r="B52" s="135"/>
      <c r="C52" s="98" t="str">
        <f>IF(B52="","",VLOOKUP(B52,Seznam!$A$6:$F$305,2,1))&amp;" "&amp;IF(B52="","",VLOOKUP(B52,Seznam!$A$6:$F$305,3,1))</f>
        <v> </v>
      </c>
      <c r="D52" s="303">
        <f>IF(V46="","",V46)</f>
      </c>
      <c r="E52" s="301">
        <f>IF(J50="","",-J50)</f>
      </c>
      <c r="F52" s="111" t="s">
        <v>2</v>
      </c>
      <c r="G52" s="301">
        <f>IF(S46="","",S46)</f>
      </c>
      <c r="H52" s="302">
        <f>IF(M50="","",-M50)</f>
      </c>
      <c r="I52" s="303">
        <f>IF(V48="","",V48)</f>
        <v>1</v>
      </c>
      <c r="J52" s="301">
        <f>IF(O50="","",-O50)</f>
      </c>
      <c r="K52" s="111" t="s">
        <v>2</v>
      </c>
      <c r="L52" s="301">
        <f>IF(S48="","",S48)</f>
      </c>
      <c r="M52" s="302">
        <f>IF(R50="","",-R50)</f>
      </c>
      <c r="N52" s="303">
        <f>IF(V50="","",V50)</f>
      </c>
      <c r="O52" s="301">
        <f>IF(T50="","",-T50)</f>
      </c>
      <c r="P52" s="111" t="s">
        <v>2</v>
      </c>
      <c r="Q52" s="301">
        <f>IF(S50="","",S50)</f>
      </c>
      <c r="R52" s="302">
        <f>IF(W50="","",-W50)</f>
      </c>
      <c r="S52" s="298"/>
      <c r="T52" s="299"/>
      <c r="U52" s="110"/>
      <c r="V52" s="299"/>
      <c r="W52" s="300"/>
      <c r="X52" s="297"/>
      <c r="Y52" s="295"/>
      <c r="Z52" s="131" t="s">
        <v>2</v>
      </c>
      <c r="AA52" s="295"/>
      <c r="AB52" s="296"/>
      <c r="AC52" s="266">
        <f>IF(B52="","",IF(D52="",0,IF(D52&gt;G52,2,1))+IF(I52="",0,IF(I52&gt;L52,2,1))+IF(N52="",0,IF(N52&gt;Q52,2,1))+IF(S52="",0,IF(S52&gt;V52,2,1))+IF(X52="",0,IF(X52&gt;AA52,2,1)))</f>
      </c>
      <c r="AD52" s="112">
        <f>IF(B52="","",+D52+I52+N52+S52+X52)</f>
      </c>
      <c r="AE52" s="113" t="s">
        <v>2</v>
      </c>
      <c r="AF52" s="114">
        <f>IF(B52="","",+G52+L52+Q52+V52+AA52)</f>
      </c>
      <c r="AG52" s="268"/>
      <c r="AH52" s="5"/>
      <c r="AI52" s="14">
        <v>1</v>
      </c>
      <c r="AJ52" s="12" t="s">
        <v>3</v>
      </c>
      <c r="AK52" s="12">
        <v>4</v>
      </c>
      <c r="AL52" s="7"/>
      <c r="AM52" s="7"/>
      <c r="AN52" s="7"/>
      <c r="AO52" s="7"/>
    </row>
    <row r="53" spans="1:41" ht="19.5" customHeight="1" thickBot="1">
      <c r="A53" s="261"/>
      <c r="B53" s="136"/>
      <c r="C53" s="99" t="str">
        <f>IF(B52="","",VLOOKUP(B52,Seznam!$A$6:$F$305,5,1))&amp;", "&amp;IF(B52="","",VLOOKUP(B52,Seznam!$A$6:$F$305,6,1))</f>
        <v>, </v>
      </c>
      <c r="D53" s="123">
        <f>IF(S47="","",-S47)</f>
      </c>
      <c r="E53" s="124">
        <f>IF(T47="","",-T47)</f>
      </c>
      <c r="F53" s="125">
        <f>IF(U47="","",-U47)</f>
      </c>
      <c r="G53" s="125">
        <f>IF(V47="","",-V47)</f>
      </c>
      <c r="H53" s="126">
        <f>IF(W47="","",-W47)</f>
      </c>
      <c r="I53" s="123">
        <f>IF(S49="","",-S49)</f>
      </c>
      <c r="J53" s="124">
        <f>IF(T49="","",-T49)</f>
      </c>
      <c r="K53" s="125">
        <f>IF(U49="","",-U49)</f>
      </c>
      <c r="L53" s="125">
        <f>IF(V49="","",-V49)</f>
      </c>
      <c r="M53" s="126">
        <f>IF(W49="","",-W49)</f>
      </c>
      <c r="N53" s="123">
        <f>IF(S51="","",-S51)</f>
      </c>
      <c r="O53" s="124">
        <f>IF(T51="","",-T51)</f>
      </c>
      <c r="P53" s="125">
        <f>IF(U51="","",-U51)</f>
      </c>
      <c r="Q53" s="125">
        <f>IF(V51="","",-V51)</f>
      </c>
      <c r="R53" s="126">
        <f>IF(W51="","",-W51)</f>
      </c>
      <c r="S53" s="115"/>
      <c r="T53" s="115"/>
      <c r="U53" s="115"/>
      <c r="V53" s="115"/>
      <c r="W53" s="115"/>
      <c r="X53" s="116"/>
      <c r="Y53" s="117"/>
      <c r="Z53" s="118"/>
      <c r="AA53" s="118"/>
      <c r="AB53" s="119"/>
      <c r="AC53" s="267"/>
      <c r="AD53" s="120"/>
      <c r="AE53" s="121"/>
      <c r="AF53" s="122"/>
      <c r="AG53" s="269"/>
      <c r="AI53" s="12">
        <v>2</v>
      </c>
      <c r="AJ53" s="12" t="s">
        <v>3</v>
      </c>
      <c r="AK53" s="12">
        <v>3</v>
      </c>
      <c r="AL53" s="7"/>
      <c r="AM53" s="7"/>
      <c r="AN53" s="7"/>
      <c r="AO53" s="7"/>
    </row>
    <row r="54" spans="1:41" ht="19.5" customHeight="1">
      <c r="A54" s="260">
        <v>5</v>
      </c>
      <c r="B54" s="135"/>
      <c r="C54" s="98" t="str">
        <f>IF(B54="","",VLOOKUP(B54,Seznam!$A$6:$F$305,2,1))&amp;" "&amp;IF(B54="","",VLOOKUP(B54,Seznam!$A$6:$F$305,3,1))</f>
        <v> </v>
      </c>
      <c r="D54" s="303">
        <f>IF(AA46="","",AA46)</f>
      </c>
      <c r="E54" s="301"/>
      <c r="F54" s="111" t="s">
        <v>2</v>
      </c>
      <c r="G54" s="301">
        <f>IF(AA46="","",X46)</f>
      </c>
      <c r="H54" s="302"/>
      <c r="I54" s="303">
        <f>IF(AA48="","",AA48)</f>
      </c>
      <c r="J54" s="301">
        <f>IF(O52="","",-O52)</f>
      </c>
      <c r="K54" s="111" t="s">
        <v>2</v>
      </c>
      <c r="L54" s="301">
        <f>IF(X48="","",X48)</f>
      </c>
      <c r="M54" s="302">
        <f>IF(R52="","",-R52)</f>
      </c>
      <c r="N54" s="303">
        <f>IF(AA50="","",AA50)</f>
      </c>
      <c r="O54" s="301">
        <f>IF(T52="","",-T52)</f>
      </c>
      <c r="P54" s="111" t="s">
        <v>2</v>
      </c>
      <c r="Q54" s="301">
        <f>IF(X50="","",X50)</f>
      </c>
      <c r="R54" s="302">
        <f>IF(W52="","",-W52)</f>
      </c>
      <c r="S54" s="303">
        <f>IF(AA52="","",AA52)</f>
      </c>
      <c r="T54" s="301">
        <f>IF(Y52="","",-Y52)</f>
      </c>
      <c r="U54" s="111" t="s">
        <v>2</v>
      </c>
      <c r="V54" s="301">
        <f>IF(X52="","",X52)</f>
      </c>
      <c r="W54" s="302">
        <f>IF(AB52="","",-AB52)</f>
      </c>
      <c r="X54" s="298"/>
      <c r="Y54" s="299"/>
      <c r="Z54" s="127"/>
      <c r="AA54" s="299"/>
      <c r="AB54" s="300"/>
      <c r="AC54" s="266">
        <f>IF(B54="","",IF(D54="",0,IF(D54&gt;G54,2,1))+IF(I54="",0,IF(I54&gt;L54,2,1))+IF(N54="",0,IF(N54&gt;Q54,2,1))+IF(S54="",0,IF(S54&gt;V54,2,1))+IF(X54="",0,IF(X54&gt;AA54,2,1)))</f>
      </c>
      <c r="AD54" s="112">
        <f>IF(B54="","",+D54+I54+N54+S54+X54)</f>
      </c>
      <c r="AE54" s="113" t="s">
        <v>2</v>
      </c>
      <c r="AF54" s="114">
        <f>IF(B54="","",+G54+L54+Q54+V54+AA54)</f>
      </c>
      <c r="AG54" s="88"/>
      <c r="AI54" s="12">
        <v>4</v>
      </c>
      <c r="AJ54" s="12" t="s">
        <v>3</v>
      </c>
      <c r="AK54" s="12">
        <v>2</v>
      </c>
      <c r="AL54" s="7"/>
      <c r="AM54" s="7"/>
      <c r="AN54" s="7"/>
      <c r="AO54" s="7"/>
    </row>
    <row r="55" spans="1:41" ht="19.5" customHeight="1" thickBot="1">
      <c r="A55" s="261"/>
      <c r="B55" s="136"/>
      <c r="C55" s="99" t="str">
        <f>IF(B54="","",VLOOKUP(B54,Seznam!$A$6:$F$305,5,1))&amp;", "&amp;IF(B54="","",VLOOKUP(B54,Seznam!$A$6:$F$305,6,1))</f>
        <v>, </v>
      </c>
      <c r="D55" s="123">
        <f>IF(X47="","",-X47)</f>
      </c>
      <c r="E55" s="124">
        <f>IF(Y47="","",-Y47)</f>
      </c>
      <c r="F55" s="125">
        <f>IF(Z47="","",-Z47)</f>
      </c>
      <c r="G55" s="125">
        <f>IF(AA47="","",-AA47)</f>
      </c>
      <c r="H55" s="126">
        <f>IF(AB47="","",-AB47)</f>
      </c>
      <c r="I55" s="123">
        <f>IF(X49="","",-X49)</f>
      </c>
      <c r="J55" s="124">
        <f>IF(Y49="","",-Y49)</f>
      </c>
      <c r="K55" s="125">
        <f>IF(Z49="","",-Z49)</f>
      </c>
      <c r="L55" s="125">
        <f>IF(AA49="","",-AA49)</f>
      </c>
      <c r="M55" s="126">
        <f>IF(AB49="","",-AB49)</f>
      </c>
      <c r="N55" s="123">
        <f>IF(X51="","",-X51)</f>
      </c>
      <c r="O55" s="124">
        <f>IF(Y51="","",-Y51)</f>
      </c>
      <c r="P55" s="125">
        <f>IF(Z51="","",-Z51)</f>
      </c>
      <c r="Q55" s="125">
        <f>IF(AA51="","",-AA51)</f>
      </c>
      <c r="R55" s="126">
        <f>IF(AB51="","",-AB51)</f>
      </c>
      <c r="S55" s="123">
        <f>IF(X53="","",-X53)</f>
      </c>
      <c r="T55" s="124">
        <f>IF(Y53="","",-Y53)</f>
      </c>
      <c r="U55" s="125">
        <f>IF(Z53="","",-Z53)</f>
      </c>
      <c r="V55" s="125">
        <f>IF(AA53="","",-AA53)</f>
      </c>
      <c r="W55" s="126">
        <f>IF(AB53="","",-AB53)</f>
      </c>
      <c r="X55" s="128"/>
      <c r="Y55" s="129"/>
      <c r="Z55" s="129"/>
      <c r="AA55" s="129"/>
      <c r="AB55" s="130"/>
      <c r="AC55" s="267"/>
      <c r="AD55" s="120"/>
      <c r="AE55" s="121"/>
      <c r="AF55" s="122"/>
      <c r="AG55" s="89"/>
      <c r="AI55" s="12">
        <v>5</v>
      </c>
      <c r="AJ55" s="12" t="s">
        <v>3</v>
      </c>
      <c r="AK55" s="12">
        <v>1</v>
      </c>
      <c r="AL55" s="7"/>
      <c r="AM55" s="7"/>
      <c r="AN55" s="7"/>
      <c r="AO55" s="7"/>
    </row>
    <row r="56" spans="2:3" ht="19.5" customHeight="1">
      <c r="B56" s="100"/>
      <c r="C56" s="101"/>
    </row>
    <row r="57" spans="2:32" ht="19.5" customHeight="1" thickBot="1">
      <c r="B57" s="304" t="s">
        <v>54</v>
      </c>
      <c r="C57" s="304"/>
      <c r="AF57" s="79"/>
    </row>
    <row r="58" spans="1:41" ht="19.5" customHeight="1" thickBot="1">
      <c r="A58" s="80"/>
      <c r="B58" s="81" t="s">
        <v>44</v>
      </c>
      <c r="C58" s="82"/>
      <c r="D58" s="285">
        <v>1</v>
      </c>
      <c r="E58" s="286"/>
      <c r="F58" s="286"/>
      <c r="G58" s="286"/>
      <c r="H58" s="291"/>
      <c r="I58" s="285">
        <v>2</v>
      </c>
      <c r="J58" s="286"/>
      <c r="K58" s="286"/>
      <c r="L58" s="286"/>
      <c r="M58" s="291"/>
      <c r="N58" s="285">
        <v>3</v>
      </c>
      <c r="O58" s="286"/>
      <c r="P58" s="286"/>
      <c r="Q58" s="286"/>
      <c r="R58" s="291"/>
      <c r="S58" s="285">
        <v>4</v>
      </c>
      <c r="T58" s="286"/>
      <c r="U58" s="286"/>
      <c r="V58" s="286"/>
      <c r="W58" s="291"/>
      <c r="X58" s="285">
        <v>5</v>
      </c>
      <c r="Y58" s="286"/>
      <c r="Z58" s="286"/>
      <c r="AA58" s="286"/>
      <c r="AB58" s="291"/>
      <c r="AC58" s="83" t="s">
        <v>45</v>
      </c>
      <c r="AD58" s="287" t="s">
        <v>46</v>
      </c>
      <c r="AE58" s="288"/>
      <c r="AF58" s="289"/>
      <c r="AG58" s="84" t="s">
        <v>47</v>
      </c>
      <c r="AI58" s="282" t="s">
        <v>1</v>
      </c>
      <c r="AJ58" s="282"/>
      <c r="AK58" s="282"/>
      <c r="AL58" s="85" t="s">
        <v>48</v>
      </c>
      <c r="AM58" s="282" t="s">
        <v>1</v>
      </c>
      <c r="AN58" s="282"/>
      <c r="AO58" s="282"/>
    </row>
    <row r="59" spans="1:41" ht="19.5" customHeight="1">
      <c r="A59" s="260">
        <v>1</v>
      </c>
      <c r="B59" s="135"/>
      <c r="C59" s="98" t="str">
        <f>IF(B59="","",VLOOKUP(B59,Seznam!$A$6:$F$305,2,1))&amp;" "&amp;IF(B59="","",VLOOKUP(B59,Seznam!$A$6:$F$305,3,1))</f>
        <v> </v>
      </c>
      <c r="D59" s="298"/>
      <c r="E59" s="299"/>
      <c r="F59" s="110"/>
      <c r="G59" s="299"/>
      <c r="H59" s="300"/>
      <c r="I59" s="297"/>
      <c r="J59" s="295"/>
      <c r="K59" s="131" t="s">
        <v>2</v>
      </c>
      <c r="L59" s="295"/>
      <c r="M59" s="296"/>
      <c r="N59" s="297"/>
      <c r="O59" s="295"/>
      <c r="P59" s="131" t="s">
        <v>2</v>
      </c>
      <c r="Q59" s="295"/>
      <c r="R59" s="296"/>
      <c r="S59" s="297"/>
      <c r="T59" s="295"/>
      <c r="U59" s="131" t="s">
        <v>2</v>
      </c>
      <c r="V59" s="295"/>
      <c r="W59" s="296"/>
      <c r="X59" s="297"/>
      <c r="Y59" s="295"/>
      <c r="Z59" s="131" t="s">
        <v>2</v>
      </c>
      <c r="AA59" s="295"/>
      <c r="AB59" s="296"/>
      <c r="AC59" s="266">
        <f>IF(B59="","",IF(D59="",0,IF(D59&gt;G59,2,1))+IF(I59="",0,IF(I59&gt;L59,2,1))+IF(N59="",0,IF(N59&gt;Q59,2,1))+IF(S59="",0,IF(S59&gt;V59,2,1))+IF(X59="",0,IF(X59&gt;AA59,2,1)))</f>
      </c>
      <c r="AD59" s="112">
        <f>IF(B59="","",+D59+I59+N59+S59+X59)</f>
      </c>
      <c r="AE59" s="113" t="s">
        <v>2</v>
      </c>
      <c r="AF59" s="114">
        <f>IF(B59="","",+G59+L59+Q59+V59+AA59)</f>
      </c>
      <c r="AG59" s="268"/>
      <c r="AI59" s="14">
        <v>2</v>
      </c>
      <c r="AJ59" s="12" t="s">
        <v>3</v>
      </c>
      <c r="AK59" s="12">
        <v>5</v>
      </c>
      <c r="AL59" s="7"/>
      <c r="AM59" s="14">
        <v>1</v>
      </c>
      <c r="AN59" s="12" t="s">
        <v>3</v>
      </c>
      <c r="AO59" s="12">
        <v>4</v>
      </c>
    </row>
    <row r="60" spans="1:41" ht="19.5" customHeight="1" thickBot="1">
      <c r="A60" s="261"/>
      <c r="B60" s="136"/>
      <c r="C60" s="99" t="str">
        <f>IF(B59="","",VLOOKUP(B59,Seznam!$A$6:$F$305,5,1))&amp;", "&amp;IF(B59="","",VLOOKUP(B59,Seznam!$A$6:$F$305,6,1))</f>
        <v>, </v>
      </c>
      <c r="D60" s="115"/>
      <c r="E60" s="115"/>
      <c r="F60" s="115"/>
      <c r="G60" s="115"/>
      <c r="H60" s="115"/>
      <c r="I60" s="116"/>
      <c r="J60" s="117"/>
      <c r="K60" s="118"/>
      <c r="L60" s="118"/>
      <c r="M60" s="119"/>
      <c r="N60" s="116"/>
      <c r="O60" s="117"/>
      <c r="P60" s="118"/>
      <c r="Q60" s="118"/>
      <c r="R60" s="119"/>
      <c r="S60" s="116"/>
      <c r="T60" s="117"/>
      <c r="U60" s="118"/>
      <c r="V60" s="118"/>
      <c r="W60" s="119"/>
      <c r="X60" s="116"/>
      <c r="Y60" s="117"/>
      <c r="Z60" s="118"/>
      <c r="AA60" s="118"/>
      <c r="AB60" s="119"/>
      <c r="AC60" s="267"/>
      <c r="AD60" s="120"/>
      <c r="AE60" s="121"/>
      <c r="AF60" s="122"/>
      <c r="AG60" s="269"/>
      <c r="AI60" s="14">
        <v>3</v>
      </c>
      <c r="AJ60" s="12" t="s">
        <v>3</v>
      </c>
      <c r="AK60" s="12">
        <v>4</v>
      </c>
      <c r="AL60" s="7"/>
      <c r="AM60" s="14">
        <v>2</v>
      </c>
      <c r="AN60" s="12" t="s">
        <v>3</v>
      </c>
      <c r="AO60" s="12">
        <v>3</v>
      </c>
    </row>
    <row r="61" spans="1:41" ht="19.5" customHeight="1">
      <c r="A61" s="260">
        <v>2</v>
      </c>
      <c r="B61" s="135"/>
      <c r="C61" s="98" t="str">
        <f>IF(B61="","",VLOOKUP(B61,Seznam!$A$6:$F$305,2,1))&amp;" "&amp;IF(B61="","",VLOOKUP(B61,Seznam!$A$6:$F$305,3,1))</f>
        <v> </v>
      </c>
      <c r="D61" s="303">
        <f>IF(L59="","",L59)</f>
      </c>
      <c r="E61" s="301">
        <f>IF(J59="","",-J59)</f>
      </c>
      <c r="F61" s="111" t="s">
        <v>2</v>
      </c>
      <c r="G61" s="301">
        <f>IF(I59="","",I59)</f>
      </c>
      <c r="H61" s="302">
        <f>IF(M59="","",-M59)</f>
      </c>
      <c r="I61" s="298"/>
      <c r="J61" s="299"/>
      <c r="K61" s="110"/>
      <c r="L61" s="299"/>
      <c r="M61" s="300"/>
      <c r="N61" s="297"/>
      <c r="O61" s="295"/>
      <c r="P61" s="131" t="s">
        <v>2</v>
      </c>
      <c r="Q61" s="295"/>
      <c r="R61" s="296"/>
      <c r="S61" s="297"/>
      <c r="T61" s="295"/>
      <c r="U61" s="131" t="s">
        <v>2</v>
      </c>
      <c r="V61" s="295">
        <v>1</v>
      </c>
      <c r="W61" s="296"/>
      <c r="X61" s="297"/>
      <c r="Y61" s="295"/>
      <c r="Z61" s="131" t="s">
        <v>2</v>
      </c>
      <c r="AA61" s="295"/>
      <c r="AB61" s="296"/>
      <c r="AC61" s="266">
        <f>IF(B61="","",IF(D61="",0,IF(D61&gt;G61,2,1))+IF(I61="",0,IF(I61&gt;L61,2,1))+IF(N61="",0,IF(N61&gt;Q61,2,1))+IF(S61="",0,IF(S61&gt;V61,2,1))+IF(X61="",0,IF(X61&gt;AA61,2,1)))</f>
      </c>
      <c r="AD61" s="112">
        <f>IF(B61="","",+D61+I61+N61+S61+X61)</f>
      </c>
      <c r="AE61" s="113" t="s">
        <v>2</v>
      </c>
      <c r="AF61" s="114">
        <f>IF(B61="","",+G61+L61+Q61+V61+AA61)</f>
      </c>
      <c r="AG61" s="268"/>
      <c r="AH61" s="5"/>
      <c r="AI61" s="14">
        <v>5</v>
      </c>
      <c r="AJ61" s="12" t="s">
        <v>3</v>
      </c>
      <c r="AK61" s="12">
        <v>3</v>
      </c>
      <c r="AL61" s="7"/>
      <c r="AM61" s="14">
        <v>1</v>
      </c>
      <c r="AN61" s="12" t="s">
        <v>3</v>
      </c>
      <c r="AO61" s="12">
        <v>2</v>
      </c>
    </row>
    <row r="62" spans="1:41" ht="19.5" customHeight="1" thickBot="1">
      <c r="A62" s="261"/>
      <c r="B62" s="136"/>
      <c r="C62" s="99" t="str">
        <f>IF(B61="","",VLOOKUP(B61,Seznam!$A$6:$F$305,5,1))&amp;", "&amp;IF(B61="","",VLOOKUP(B61,Seznam!$A$6:$F$305,6,1))</f>
        <v>, </v>
      </c>
      <c r="D62" s="123">
        <f>IF(I60="","",-I60)</f>
      </c>
      <c r="E62" s="124">
        <f>IF(J60="","",-J60)</f>
      </c>
      <c r="F62" s="125">
        <f>IF(K60="","",-K60)</f>
      </c>
      <c r="G62" s="125">
        <f>IF(L60="","",-L60)</f>
      </c>
      <c r="H62" s="126">
        <f>IF(M60="","",-M60)</f>
      </c>
      <c r="I62" s="115"/>
      <c r="J62" s="115"/>
      <c r="K62" s="115"/>
      <c r="L62" s="115"/>
      <c r="M62" s="115"/>
      <c r="N62" s="116"/>
      <c r="O62" s="117"/>
      <c r="P62" s="118"/>
      <c r="Q62" s="118"/>
      <c r="R62" s="119"/>
      <c r="S62" s="116"/>
      <c r="T62" s="117"/>
      <c r="U62" s="118"/>
      <c r="V62" s="118"/>
      <c r="W62" s="119"/>
      <c r="X62" s="116"/>
      <c r="Y62" s="117"/>
      <c r="Z62" s="118"/>
      <c r="AA62" s="118"/>
      <c r="AB62" s="119"/>
      <c r="AC62" s="267"/>
      <c r="AD62" s="120"/>
      <c r="AE62" s="121"/>
      <c r="AF62" s="122"/>
      <c r="AG62" s="269"/>
      <c r="AI62" s="14">
        <v>1</v>
      </c>
      <c r="AJ62" s="12" t="s">
        <v>3</v>
      </c>
      <c r="AK62" s="12">
        <v>2</v>
      </c>
      <c r="AL62" s="7"/>
      <c r="AM62" s="14">
        <v>3</v>
      </c>
      <c r="AN62" s="12" t="s">
        <v>3</v>
      </c>
      <c r="AO62" s="12">
        <v>4</v>
      </c>
    </row>
    <row r="63" spans="1:41" ht="19.5" customHeight="1">
      <c r="A63" s="260">
        <v>3</v>
      </c>
      <c r="B63" s="135"/>
      <c r="C63" s="98" t="str">
        <f>IF(B63="","",VLOOKUP(B63,Seznam!$A$6:$F$305,2,1))&amp;" "&amp;IF(B63="","",VLOOKUP(B63,Seznam!$A$6:$F$305,3,1))</f>
        <v> </v>
      </c>
      <c r="D63" s="303">
        <f>IF(Q59="","",Q59)</f>
      </c>
      <c r="E63" s="301">
        <f>IF(J61="","",-J61)</f>
      </c>
      <c r="F63" s="111" t="s">
        <v>2</v>
      </c>
      <c r="G63" s="301">
        <f>IF(N59="","",N59)</f>
      </c>
      <c r="H63" s="302">
        <f>IF(M61="","",-M61)</f>
      </c>
      <c r="I63" s="303">
        <f>IF(Q61="","",Q61)</f>
      </c>
      <c r="J63" s="301">
        <f>IF(O61="","",-O61)</f>
      </c>
      <c r="K63" s="111" t="s">
        <v>2</v>
      </c>
      <c r="L63" s="301">
        <f>IF(N61="","",N61)</f>
      </c>
      <c r="M63" s="302">
        <f>IF(R61="","",-R61)</f>
      </c>
      <c r="N63" s="298"/>
      <c r="O63" s="299"/>
      <c r="P63" s="110"/>
      <c r="Q63" s="299"/>
      <c r="R63" s="300"/>
      <c r="S63" s="297"/>
      <c r="T63" s="295"/>
      <c r="U63" s="131" t="s">
        <v>2</v>
      </c>
      <c r="V63" s="295"/>
      <c r="W63" s="296"/>
      <c r="X63" s="297"/>
      <c r="Y63" s="295"/>
      <c r="Z63" s="131" t="s">
        <v>2</v>
      </c>
      <c r="AA63" s="295"/>
      <c r="AB63" s="296"/>
      <c r="AC63" s="266">
        <f>IF(B63="","",IF(D63="",0,IF(D63&gt;G63,2,1))+IF(I63="",0,IF(I63&gt;L63,2,1))+IF(N63="",0,IF(N63&gt;Q63,2,1))+IF(S63="",0,IF(S63&gt;V63,2,1))+IF(X63="",0,IF(X63&gt;AA63,2,1)))</f>
      </c>
      <c r="AD63" s="112">
        <f>IF(B63="","",+D63+I63+N63+S63+X63)</f>
      </c>
      <c r="AE63" s="113" t="s">
        <v>2</v>
      </c>
      <c r="AF63" s="114">
        <f>IF(B63="","",+G63+L63+Q63+V63+AA63)</f>
      </c>
      <c r="AG63" s="268"/>
      <c r="AH63" s="5"/>
      <c r="AI63" s="14">
        <v>3</v>
      </c>
      <c r="AJ63" s="12" t="s">
        <v>3</v>
      </c>
      <c r="AK63" s="12">
        <v>1</v>
      </c>
      <c r="AL63" s="7"/>
      <c r="AM63" s="14">
        <v>1</v>
      </c>
      <c r="AN63" s="12" t="s">
        <v>3</v>
      </c>
      <c r="AO63" s="12">
        <v>3</v>
      </c>
    </row>
    <row r="64" spans="1:41" ht="19.5" customHeight="1" thickBot="1">
      <c r="A64" s="261"/>
      <c r="B64" s="136"/>
      <c r="C64" s="99" t="str">
        <f>IF(B63="","",VLOOKUP(B63,Seznam!$A$6:$F$305,5,1))&amp;", "&amp;IF(B63="","",VLOOKUP(B63,Seznam!$A$6:$F$305,6,1))</f>
        <v>, </v>
      </c>
      <c r="D64" s="123">
        <f>IF(N60="","",-N60)</f>
      </c>
      <c r="E64" s="124">
        <f>IF(O60="","",-O60)</f>
      </c>
      <c r="F64" s="125">
        <f>IF(P60="","",-P60)</f>
      </c>
      <c r="G64" s="125">
        <f>IF(Q60="","",-Q60)</f>
      </c>
      <c r="H64" s="126">
        <f>IF(R60="","",-R60)</f>
      </c>
      <c r="I64" s="123">
        <f>IF(N62="","",-N62)</f>
      </c>
      <c r="J64" s="124">
        <f>IF(O62="","",-O62)</f>
      </c>
      <c r="K64" s="125">
        <f>IF(P62="","",-P62)</f>
      </c>
      <c r="L64" s="125">
        <f>IF(Q62="","",-Q62)</f>
      </c>
      <c r="M64" s="126">
        <f>IF(R62="","",-R62)</f>
      </c>
      <c r="N64" s="115"/>
      <c r="O64" s="115"/>
      <c r="P64" s="115"/>
      <c r="Q64" s="115"/>
      <c r="R64" s="115"/>
      <c r="S64" s="116"/>
      <c r="T64" s="117"/>
      <c r="U64" s="118"/>
      <c r="V64" s="118"/>
      <c r="W64" s="119"/>
      <c r="X64" s="116"/>
      <c r="Y64" s="117"/>
      <c r="Z64" s="118"/>
      <c r="AA64" s="118"/>
      <c r="AB64" s="119"/>
      <c r="AC64" s="267"/>
      <c r="AD64" s="120"/>
      <c r="AE64" s="121"/>
      <c r="AF64" s="122"/>
      <c r="AG64" s="269"/>
      <c r="AI64" s="14">
        <v>4</v>
      </c>
      <c r="AJ64" s="12" t="s">
        <v>3</v>
      </c>
      <c r="AK64" s="12">
        <v>5</v>
      </c>
      <c r="AL64" s="7"/>
      <c r="AM64" s="14">
        <v>2</v>
      </c>
      <c r="AN64" s="12" t="s">
        <v>3</v>
      </c>
      <c r="AO64" s="12">
        <v>4</v>
      </c>
    </row>
    <row r="65" spans="1:41" ht="19.5" customHeight="1">
      <c r="A65" s="260">
        <v>4</v>
      </c>
      <c r="B65" s="135"/>
      <c r="C65" s="98" t="str">
        <f>IF(B65="","",VLOOKUP(B65,Seznam!$A$6:$F$305,2,1))&amp;" "&amp;IF(B65="","",VLOOKUP(B65,Seznam!$A$6:$F$305,3,1))</f>
        <v> </v>
      </c>
      <c r="D65" s="303">
        <f>IF(V59="","",V59)</f>
      </c>
      <c r="E65" s="301">
        <f>IF(J63="","",-J63)</f>
      </c>
      <c r="F65" s="111" t="s">
        <v>2</v>
      </c>
      <c r="G65" s="301">
        <f>IF(S59="","",S59)</f>
      </c>
      <c r="H65" s="302">
        <f>IF(M63="","",-M63)</f>
      </c>
      <c r="I65" s="303">
        <f>IF(V61="","",V61)</f>
        <v>1</v>
      </c>
      <c r="J65" s="301">
        <f>IF(O63="","",-O63)</f>
      </c>
      <c r="K65" s="111" t="s">
        <v>2</v>
      </c>
      <c r="L65" s="301">
        <f>IF(S61="","",S61)</f>
      </c>
      <c r="M65" s="302">
        <f>IF(R63="","",-R63)</f>
      </c>
      <c r="N65" s="303">
        <f>IF(V63="","",V63)</f>
      </c>
      <c r="O65" s="301">
        <f>IF(T63="","",-T63)</f>
      </c>
      <c r="P65" s="111" t="s">
        <v>2</v>
      </c>
      <c r="Q65" s="301">
        <f>IF(S63="","",S63)</f>
      </c>
      <c r="R65" s="302">
        <f>IF(W63="","",-W63)</f>
      </c>
      <c r="S65" s="298"/>
      <c r="T65" s="299"/>
      <c r="U65" s="110"/>
      <c r="V65" s="299"/>
      <c r="W65" s="300"/>
      <c r="X65" s="297"/>
      <c r="Y65" s="295"/>
      <c r="Z65" s="131" t="s">
        <v>2</v>
      </c>
      <c r="AA65" s="295"/>
      <c r="AB65" s="296"/>
      <c r="AC65" s="266">
        <f>IF(B65="","",IF(D65="",0,IF(D65&gt;G65,2,1))+IF(I65="",0,IF(I65&gt;L65,2,1))+IF(N65="",0,IF(N65&gt;Q65,2,1))+IF(S65="",0,IF(S65&gt;V65,2,1))+IF(X65="",0,IF(X65&gt;AA65,2,1)))</f>
      </c>
      <c r="AD65" s="112">
        <f>IF(B65="","",+D65+I65+N65+S65+X65)</f>
      </c>
      <c r="AE65" s="113" t="s">
        <v>2</v>
      </c>
      <c r="AF65" s="114">
        <f>IF(B65="","",+G65+L65+Q65+V65+AA65)</f>
      </c>
      <c r="AG65" s="268"/>
      <c r="AH65" s="5"/>
      <c r="AI65" s="14">
        <v>1</v>
      </c>
      <c r="AJ65" s="12" t="s">
        <v>3</v>
      </c>
      <c r="AK65" s="12">
        <v>4</v>
      </c>
      <c r="AL65" s="7"/>
      <c r="AM65" s="7"/>
      <c r="AN65" s="7"/>
      <c r="AO65" s="7"/>
    </row>
    <row r="66" spans="1:41" ht="19.5" customHeight="1" thickBot="1">
      <c r="A66" s="261"/>
      <c r="B66" s="136"/>
      <c r="C66" s="99" t="str">
        <f>IF(B65="","",VLOOKUP(B65,Seznam!$A$6:$F$305,5,1))&amp;", "&amp;IF(B65="","",VLOOKUP(B65,Seznam!$A$6:$F$305,6,1))</f>
        <v>, </v>
      </c>
      <c r="D66" s="123">
        <f>IF(S60="","",-S60)</f>
      </c>
      <c r="E66" s="124">
        <f>IF(T60="","",-T60)</f>
      </c>
      <c r="F66" s="125">
        <f>IF(U60="","",-U60)</f>
      </c>
      <c r="G66" s="125">
        <f>IF(V60="","",-V60)</f>
      </c>
      <c r="H66" s="126">
        <f>IF(W60="","",-W60)</f>
      </c>
      <c r="I66" s="123">
        <f>IF(S62="","",-S62)</f>
      </c>
      <c r="J66" s="124">
        <f>IF(T62="","",-T62)</f>
      </c>
      <c r="K66" s="125">
        <f>IF(U62="","",-U62)</f>
      </c>
      <c r="L66" s="125">
        <f>IF(V62="","",-V62)</f>
      </c>
      <c r="M66" s="126">
        <f>IF(W62="","",-W62)</f>
      </c>
      <c r="N66" s="123">
        <f>IF(S64="","",-S64)</f>
      </c>
      <c r="O66" s="124">
        <f>IF(T64="","",-T64)</f>
      </c>
      <c r="P66" s="125">
        <f>IF(U64="","",-U64)</f>
      </c>
      <c r="Q66" s="125">
        <f>IF(V64="","",-V64)</f>
      </c>
      <c r="R66" s="126">
        <f>IF(W64="","",-W64)</f>
      </c>
      <c r="S66" s="115"/>
      <c r="T66" s="115"/>
      <c r="U66" s="115"/>
      <c r="V66" s="115"/>
      <c r="W66" s="115"/>
      <c r="X66" s="116"/>
      <c r="Y66" s="117"/>
      <c r="Z66" s="118"/>
      <c r="AA66" s="118"/>
      <c r="AB66" s="119"/>
      <c r="AC66" s="267"/>
      <c r="AD66" s="120"/>
      <c r="AE66" s="121"/>
      <c r="AF66" s="122"/>
      <c r="AG66" s="269"/>
      <c r="AI66" s="12">
        <v>2</v>
      </c>
      <c r="AJ66" s="12" t="s">
        <v>3</v>
      </c>
      <c r="AK66" s="12">
        <v>3</v>
      </c>
      <c r="AL66" s="7"/>
      <c r="AM66" s="7"/>
      <c r="AN66" s="7"/>
      <c r="AO66" s="7"/>
    </row>
    <row r="67" spans="1:41" ht="19.5" customHeight="1">
      <c r="A67" s="260">
        <v>5</v>
      </c>
      <c r="B67" s="135"/>
      <c r="C67" s="98" t="str">
        <f>IF(B67="","",VLOOKUP(B67,Seznam!$A$6:$F$305,2,1))&amp;" "&amp;IF(B67="","",VLOOKUP(B67,Seznam!$A$6:$F$305,3,1))</f>
        <v> </v>
      </c>
      <c r="D67" s="303">
        <f>IF(AA59="","",AA59)</f>
      </c>
      <c r="E67" s="301"/>
      <c r="F67" s="111" t="s">
        <v>2</v>
      </c>
      <c r="G67" s="301">
        <f>IF(AA59="","",X59)</f>
      </c>
      <c r="H67" s="302"/>
      <c r="I67" s="303">
        <f>IF(AA61="","",AA61)</f>
      </c>
      <c r="J67" s="301">
        <f>IF(O65="","",-O65)</f>
      </c>
      <c r="K67" s="111" t="s">
        <v>2</v>
      </c>
      <c r="L67" s="301">
        <f>IF(X61="","",X61)</f>
      </c>
      <c r="M67" s="302">
        <f>IF(R65="","",-R65)</f>
      </c>
      <c r="N67" s="303">
        <f>IF(AA63="","",AA63)</f>
      </c>
      <c r="O67" s="301">
        <f>IF(T65="","",-T65)</f>
      </c>
      <c r="P67" s="111" t="s">
        <v>2</v>
      </c>
      <c r="Q67" s="301">
        <f>IF(X63="","",X63)</f>
      </c>
      <c r="R67" s="302">
        <f>IF(W65="","",-W65)</f>
      </c>
      <c r="S67" s="303">
        <f>IF(AA65="","",AA65)</f>
      </c>
      <c r="T67" s="301">
        <f>IF(Y65="","",-Y65)</f>
      </c>
      <c r="U67" s="111" t="s">
        <v>2</v>
      </c>
      <c r="V67" s="301">
        <f>IF(X65="","",X65)</f>
      </c>
      <c r="W67" s="302">
        <f>IF(AB65="","",-AB65)</f>
      </c>
      <c r="X67" s="298"/>
      <c r="Y67" s="299"/>
      <c r="Z67" s="127"/>
      <c r="AA67" s="299"/>
      <c r="AB67" s="300"/>
      <c r="AC67" s="266">
        <f>IF(B67="","",IF(D67="",0,IF(D67&gt;G67,2,1))+IF(I67="",0,IF(I67&gt;L67,2,1))+IF(N67="",0,IF(N67&gt;Q67,2,1))+IF(S67="",0,IF(S67&gt;V67,2,1))+IF(X67="",0,IF(X67&gt;AA67,2,1)))</f>
      </c>
      <c r="AD67" s="112">
        <f>IF(B67="","",+D67+I67+N67+S67+X67)</f>
      </c>
      <c r="AE67" s="113" t="s">
        <v>2</v>
      </c>
      <c r="AF67" s="114">
        <f>IF(B67="","",+G67+L67+Q67+V67+AA67)</f>
      </c>
      <c r="AG67" s="88"/>
      <c r="AI67" s="12">
        <v>4</v>
      </c>
      <c r="AJ67" s="12" t="s">
        <v>3</v>
      </c>
      <c r="AK67" s="12">
        <v>2</v>
      </c>
      <c r="AL67" s="7"/>
      <c r="AM67" s="7"/>
      <c r="AN67" s="7"/>
      <c r="AO67" s="7"/>
    </row>
    <row r="68" spans="1:41" ht="19.5" customHeight="1" thickBot="1">
      <c r="A68" s="261"/>
      <c r="B68" s="136"/>
      <c r="C68" s="99" t="str">
        <f>IF(B67="","",VLOOKUP(B67,Seznam!$A$6:$F$305,5,1))&amp;", "&amp;IF(B67="","",VLOOKUP(B67,Seznam!$A$6:$F$305,6,1))</f>
        <v>, </v>
      </c>
      <c r="D68" s="123">
        <f>IF(X60="","",-X60)</f>
      </c>
      <c r="E68" s="124">
        <f>IF(Y60="","",-Y60)</f>
      </c>
      <c r="F68" s="125">
        <f>IF(Z60="","",-Z60)</f>
      </c>
      <c r="G68" s="125">
        <f>IF(AA60="","",-AA60)</f>
      </c>
      <c r="H68" s="126">
        <f>IF(AB60="","",-AB60)</f>
      </c>
      <c r="I68" s="123">
        <f>IF(X62="","",-X62)</f>
      </c>
      <c r="J68" s="124">
        <f>IF(Y62="","",-Y62)</f>
      </c>
      <c r="K68" s="125">
        <f>IF(Z62="","",-Z62)</f>
      </c>
      <c r="L68" s="125">
        <f>IF(AA62="","",-AA62)</f>
      </c>
      <c r="M68" s="126">
        <f>IF(AB62="","",-AB62)</f>
      </c>
      <c r="N68" s="123">
        <f>IF(X64="","",-X64)</f>
      </c>
      <c r="O68" s="124">
        <f>IF(Y64="","",-Y64)</f>
      </c>
      <c r="P68" s="125">
        <f>IF(Z64="","",-Z64)</f>
      </c>
      <c r="Q68" s="125">
        <f>IF(AA64="","",-AA64)</f>
      </c>
      <c r="R68" s="126">
        <f>IF(AB64="","",-AB64)</f>
      </c>
      <c r="S68" s="123">
        <f>IF(X66="","",-X66)</f>
      </c>
      <c r="T68" s="124">
        <f>IF(Y66="","",-Y66)</f>
      </c>
      <c r="U68" s="125">
        <f>IF(Z66="","",-Z66)</f>
      </c>
      <c r="V68" s="125">
        <f>IF(AA66="","",-AA66)</f>
      </c>
      <c r="W68" s="126">
        <f>IF(AB66="","",-AB66)</f>
      </c>
      <c r="X68" s="128"/>
      <c r="Y68" s="129"/>
      <c r="Z68" s="129"/>
      <c r="AA68" s="129"/>
      <c r="AB68" s="130"/>
      <c r="AC68" s="267"/>
      <c r="AD68" s="120"/>
      <c r="AE68" s="121"/>
      <c r="AF68" s="122"/>
      <c r="AG68" s="89"/>
      <c r="AI68" s="12">
        <v>5</v>
      </c>
      <c r="AJ68" s="12" t="s">
        <v>3</v>
      </c>
      <c r="AK68" s="12">
        <v>1</v>
      </c>
      <c r="AL68" s="7"/>
      <c r="AM68" s="7"/>
      <c r="AN68" s="7"/>
      <c r="AO68" s="7"/>
    </row>
    <row r="69" spans="1:41" ht="19.5" customHeight="1">
      <c r="A69" s="90"/>
      <c r="B69" s="91"/>
      <c r="C69" s="92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93"/>
      <c r="T69" s="93"/>
      <c r="U69" s="93"/>
      <c r="V69" s="93"/>
      <c r="W69" s="93"/>
      <c r="X69" s="86"/>
      <c r="Y69" s="86"/>
      <c r="Z69" s="86"/>
      <c r="AA69" s="86"/>
      <c r="AB69" s="86"/>
      <c r="AC69" s="86"/>
      <c r="AD69" s="87"/>
      <c r="AE69" s="87"/>
      <c r="AF69" s="87"/>
      <c r="AG69" s="94"/>
      <c r="AI69" s="7"/>
      <c r="AJ69" s="7"/>
      <c r="AK69" s="7"/>
      <c r="AL69" s="7"/>
      <c r="AM69" s="7"/>
      <c r="AN69" s="7"/>
      <c r="AO69" s="7"/>
    </row>
    <row r="70" spans="2:41" ht="19.5" customHeight="1" thickBot="1">
      <c r="B70" s="304" t="s">
        <v>55</v>
      </c>
      <c r="C70" s="304"/>
      <c r="AF70" s="79"/>
      <c r="AI70" s="7"/>
      <c r="AJ70" s="7"/>
      <c r="AK70" s="7"/>
      <c r="AL70" s="7"/>
      <c r="AM70" s="7"/>
      <c r="AN70" s="7"/>
      <c r="AO70" s="7"/>
    </row>
    <row r="71" spans="1:41" ht="19.5" customHeight="1" thickBot="1">
      <c r="A71" s="80"/>
      <c r="B71" s="81" t="s">
        <v>44</v>
      </c>
      <c r="C71" s="82"/>
      <c r="D71" s="285">
        <v>1</v>
      </c>
      <c r="E71" s="286"/>
      <c r="F71" s="286"/>
      <c r="G71" s="286"/>
      <c r="H71" s="291"/>
      <c r="I71" s="285">
        <v>2</v>
      </c>
      <c r="J71" s="286"/>
      <c r="K71" s="286"/>
      <c r="L71" s="286"/>
      <c r="M71" s="291"/>
      <c r="N71" s="285">
        <v>3</v>
      </c>
      <c r="O71" s="286"/>
      <c r="P71" s="286"/>
      <c r="Q71" s="286"/>
      <c r="R71" s="291"/>
      <c r="S71" s="285">
        <v>4</v>
      </c>
      <c r="T71" s="286"/>
      <c r="U71" s="286"/>
      <c r="V71" s="286"/>
      <c r="W71" s="291"/>
      <c r="X71" s="285">
        <v>5</v>
      </c>
      <c r="Y71" s="286"/>
      <c r="Z71" s="286"/>
      <c r="AA71" s="286"/>
      <c r="AB71" s="291"/>
      <c r="AC71" s="83" t="s">
        <v>45</v>
      </c>
      <c r="AD71" s="287" t="s">
        <v>46</v>
      </c>
      <c r="AE71" s="288"/>
      <c r="AF71" s="289"/>
      <c r="AG71" s="84" t="s">
        <v>47</v>
      </c>
      <c r="AI71" s="282" t="s">
        <v>1</v>
      </c>
      <c r="AJ71" s="282"/>
      <c r="AK71" s="282"/>
      <c r="AL71" s="85" t="s">
        <v>48</v>
      </c>
      <c r="AM71" s="282" t="s">
        <v>1</v>
      </c>
      <c r="AN71" s="282"/>
      <c r="AO71" s="282"/>
    </row>
    <row r="72" spans="1:41" ht="19.5" customHeight="1">
      <c r="A72" s="260">
        <v>1</v>
      </c>
      <c r="B72" s="135"/>
      <c r="C72" s="98" t="str">
        <f>IF(B72="","",VLOOKUP(B72,Seznam!$A$6:$F$305,2,1))&amp;" "&amp;IF(B72="","",VLOOKUP(B72,Seznam!$A$6:$F$305,3,1))</f>
        <v> </v>
      </c>
      <c r="D72" s="298"/>
      <c r="E72" s="299"/>
      <c r="F72" s="110"/>
      <c r="G72" s="299"/>
      <c r="H72" s="300"/>
      <c r="I72" s="297"/>
      <c r="J72" s="295"/>
      <c r="K72" s="131" t="s">
        <v>2</v>
      </c>
      <c r="L72" s="295"/>
      <c r="M72" s="296"/>
      <c r="N72" s="297"/>
      <c r="O72" s="295"/>
      <c r="P72" s="131" t="s">
        <v>2</v>
      </c>
      <c r="Q72" s="295"/>
      <c r="R72" s="296"/>
      <c r="S72" s="297"/>
      <c r="T72" s="295"/>
      <c r="U72" s="131" t="s">
        <v>2</v>
      </c>
      <c r="V72" s="295"/>
      <c r="W72" s="296"/>
      <c r="X72" s="297"/>
      <c r="Y72" s="295"/>
      <c r="Z72" s="131" t="s">
        <v>2</v>
      </c>
      <c r="AA72" s="295"/>
      <c r="AB72" s="296"/>
      <c r="AC72" s="266">
        <f>IF(B72="","",IF(D72="",0,IF(D72&gt;G72,2,1))+IF(I72="",0,IF(I72&gt;L72,2,1))+IF(N72="",0,IF(N72&gt;Q72,2,1))+IF(S72="",0,IF(S72&gt;V72,2,1))+IF(X72="",0,IF(X72&gt;AA72,2,1)))</f>
      </c>
      <c r="AD72" s="112">
        <f>IF(B72="","",+D72+I72+N72+S72+X72)</f>
      </c>
      <c r="AE72" s="113" t="s">
        <v>2</v>
      </c>
      <c r="AF72" s="114">
        <f>IF(B72="","",+G72+L72+Q72+V72+AA72)</f>
      </c>
      <c r="AG72" s="268"/>
      <c r="AI72" s="14">
        <v>2</v>
      </c>
      <c r="AJ72" s="12" t="s">
        <v>3</v>
      </c>
      <c r="AK72" s="12">
        <v>5</v>
      </c>
      <c r="AL72" s="7"/>
      <c r="AM72" s="14">
        <v>1</v>
      </c>
      <c r="AN72" s="12" t="s">
        <v>3</v>
      </c>
      <c r="AO72" s="12">
        <v>4</v>
      </c>
    </row>
    <row r="73" spans="1:41" ht="19.5" customHeight="1" thickBot="1">
      <c r="A73" s="261"/>
      <c r="B73" s="136"/>
      <c r="C73" s="99" t="str">
        <f>IF(B72="","",VLOOKUP(B72,Seznam!$A$6:$F$305,5,1))&amp;", "&amp;IF(B72="","",VLOOKUP(B72,Seznam!$A$6:$F$305,6,1))</f>
        <v>, </v>
      </c>
      <c r="D73" s="115"/>
      <c r="E73" s="115"/>
      <c r="F73" s="115"/>
      <c r="G73" s="115"/>
      <c r="H73" s="115"/>
      <c r="I73" s="116"/>
      <c r="J73" s="117"/>
      <c r="K73" s="118"/>
      <c r="L73" s="118"/>
      <c r="M73" s="119"/>
      <c r="N73" s="116"/>
      <c r="O73" s="117"/>
      <c r="P73" s="118"/>
      <c r="Q73" s="118"/>
      <c r="R73" s="119"/>
      <c r="S73" s="116"/>
      <c r="T73" s="117"/>
      <c r="U73" s="118"/>
      <c r="V73" s="118"/>
      <c r="W73" s="119"/>
      <c r="X73" s="116"/>
      <c r="Y73" s="117"/>
      <c r="Z73" s="118"/>
      <c r="AA73" s="118"/>
      <c r="AB73" s="119"/>
      <c r="AC73" s="267"/>
      <c r="AD73" s="120"/>
      <c r="AE73" s="121"/>
      <c r="AF73" s="122"/>
      <c r="AG73" s="269"/>
      <c r="AI73" s="14">
        <v>3</v>
      </c>
      <c r="AJ73" s="12" t="s">
        <v>3</v>
      </c>
      <c r="AK73" s="12">
        <v>4</v>
      </c>
      <c r="AL73" s="7"/>
      <c r="AM73" s="14">
        <v>2</v>
      </c>
      <c r="AN73" s="12" t="s">
        <v>3</v>
      </c>
      <c r="AO73" s="12">
        <v>3</v>
      </c>
    </row>
    <row r="74" spans="1:41" ht="19.5" customHeight="1">
      <c r="A74" s="260">
        <v>2</v>
      </c>
      <c r="B74" s="135"/>
      <c r="C74" s="98" t="str">
        <f>IF(B74="","",VLOOKUP(B74,Seznam!$A$6:$F$305,2,1))&amp;" "&amp;IF(B74="","",VLOOKUP(B74,Seznam!$A$6:$F$305,3,1))</f>
        <v> </v>
      </c>
      <c r="D74" s="303">
        <f>IF(L72="","",L72)</f>
      </c>
      <c r="E74" s="301">
        <f>IF(J72="","",-J72)</f>
      </c>
      <c r="F74" s="111" t="s">
        <v>2</v>
      </c>
      <c r="G74" s="301">
        <f>IF(I72="","",I72)</f>
      </c>
      <c r="H74" s="302">
        <f>IF(M72="","",-M72)</f>
      </c>
      <c r="I74" s="298"/>
      <c r="J74" s="299"/>
      <c r="K74" s="110"/>
      <c r="L74" s="299"/>
      <c r="M74" s="300"/>
      <c r="N74" s="297"/>
      <c r="O74" s="295"/>
      <c r="P74" s="131" t="s">
        <v>2</v>
      </c>
      <c r="Q74" s="295"/>
      <c r="R74" s="296"/>
      <c r="S74" s="297"/>
      <c r="T74" s="295"/>
      <c r="U74" s="131" t="s">
        <v>2</v>
      </c>
      <c r="V74" s="295"/>
      <c r="W74" s="296"/>
      <c r="X74" s="297"/>
      <c r="Y74" s="295"/>
      <c r="Z74" s="131" t="s">
        <v>2</v>
      </c>
      <c r="AA74" s="295"/>
      <c r="AB74" s="296"/>
      <c r="AC74" s="266">
        <f>IF(B74="","",IF(D74="",0,IF(D74&gt;G74,2,1))+IF(I74="",0,IF(I74&gt;L74,2,1))+IF(N74="",0,IF(N74&gt;Q74,2,1))+IF(S74="",0,IF(S74&gt;V74,2,1))+IF(X74="",0,IF(X74&gt;AA74,2,1)))</f>
      </c>
      <c r="AD74" s="112">
        <f>IF(B74="","",+D74+I74+N74+S74+X74)</f>
      </c>
      <c r="AE74" s="113" t="s">
        <v>2</v>
      </c>
      <c r="AF74" s="114">
        <f>IF(B74="","",+G74+L74+Q74+V74+AA74)</f>
      </c>
      <c r="AG74" s="268"/>
      <c r="AH74" s="5"/>
      <c r="AI74" s="14">
        <v>5</v>
      </c>
      <c r="AJ74" s="12" t="s">
        <v>3</v>
      </c>
      <c r="AK74" s="12">
        <v>3</v>
      </c>
      <c r="AL74" s="7"/>
      <c r="AM74" s="14">
        <v>1</v>
      </c>
      <c r="AN74" s="12" t="s">
        <v>3</v>
      </c>
      <c r="AO74" s="12">
        <v>2</v>
      </c>
    </row>
    <row r="75" spans="1:41" ht="19.5" customHeight="1" thickBot="1">
      <c r="A75" s="261"/>
      <c r="B75" s="136"/>
      <c r="C75" s="99" t="str">
        <f>IF(B74="","",VLOOKUP(B74,Seznam!$A$6:$F$305,5,1))&amp;", "&amp;IF(B74="","",VLOOKUP(B74,Seznam!$A$6:$F$305,6,1))</f>
        <v>, </v>
      </c>
      <c r="D75" s="123">
        <f>IF(I73="","",-I73)</f>
      </c>
      <c r="E75" s="124">
        <f>IF(J73="","",-J73)</f>
      </c>
      <c r="F75" s="125">
        <f>IF(K73="","",-K73)</f>
      </c>
      <c r="G75" s="125">
        <f>IF(L73="","",-L73)</f>
      </c>
      <c r="H75" s="126">
        <f>IF(M73="","",-M73)</f>
      </c>
      <c r="I75" s="115"/>
      <c r="J75" s="115"/>
      <c r="K75" s="115"/>
      <c r="L75" s="115"/>
      <c r="M75" s="115"/>
      <c r="N75" s="116"/>
      <c r="O75" s="117"/>
      <c r="P75" s="118"/>
      <c r="Q75" s="118"/>
      <c r="R75" s="119"/>
      <c r="S75" s="116"/>
      <c r="T75" s="117"/>
      <c r="U75" s="118"/>
      <c r="V75" s="118"/>
      <c r="W75" s="119"/>
      <c r="X75" s="116"/>
      <c r="Y75" s="117"/>
      <c r="Z75" s="118"/>
      <c r="AA75" s="118"/>
      <c r="AB75" s="119"/>
      <c r="AC75" s="267"/>
      <c r="AD75" s="120"/>
      <c r="AE75" s="121"/>
      <c r="AF75" s="122"/>
      <c r="AG75" s="269"/>
      <c r="AI75" s="14">
        <v>1</v>
      </c>
      <c r="AJ75" s="12" t="s">
        <v>3</v>
      </c>
      <c r="AK75" s="12">
        <v>2</v>
      </c>
      <c r="AL75" s="7"/>
      <c r="AM75" s="14">
        <v>3</v>
      </c>
      <c r="AN75" s="12" t="s">
        <v>3</v>
      </c>
      <c r="AO75" s="12">
        <v>4</v>
      </c>
    </row>
    <row r="76" spans="1:41" ht="19.5" customHeight="1">
      <c r="A76" s="260">
        <v>3</v>
      </c>
      <c r="B76" s="135"/>
      <c r="C76" s="98" t="str">
        <f>IF(B76="","",VLOOKUP(B76,Seznam!$A$6:$F$305,2,1))&amp;" "&amp;IF(B76="","",VLOOKUP(B76,Seznam!$A$6:$F$305,3,1))</f>
        <v> </v>
      </c>
      <c r="D76" s="303">
        <f>IF(Q72="","",Q72)</f>
      </c>
      <c r="E76" s="301">
        <f>IF(J74="","",-J74)</f>
      </c>
      <c r="F76" s="111" t="s">
        <v>2</v>
      </c>
      <c r="G76" s="301">
        <f>IF(N72="","",N72)</f>
      </c>
      <c r="H76" s="302">
        <f>IF(M74="","",-M74)</f>
      </c>
      <c r="I76" s="303">
        <f>IF(Q74="","",Q74)</f>
      </c>
      <c r="J76" s="301">
        <f>IF(O74="","",-O74)</f>
      </c>
      <c r="K76" s="111" t="s">
        <v>2</v>
      </c>
      <c r="L76" s="301">
        <f>IF(N74="","",N74)</f>
      </c>
      <c r="M76" s="302">
        <f>IF(R74="","",-R74)</f>
      </c>
      <c r="N76" s="298"/>
      <c r="O76" s="299"/>
      <c r="P76" s="110"/>
      <c r="Q76" s="299"/>
      <c r="R76" s="300"/>
      <c r="S76" s="297"/>
      <c r="T76" s="295"/>
      <c r="U76" s="131" t="s">
        <v>2</v>
      </c>
      <c r="V76" s="295"/>
      <c r="W76" s="296"/>
      <c r="X76" s="297"/>
      <c r="Y76" s="295"/>
      <c r="Z76" s="131" t="s">
        <v>2</v>
      </c>
      <c r="AA76" s="295"/>
      <c r="AB76" s="296"/>
      <c r="AC76" s="266">
        <f>IF(B76="","",IF(D76="",0,IF(D76&gt;G76,2,1))+IF(I76="",0,IF(I76&gt;L76,2,1))+IF(N76="",0,IF(N76&gt;Q76,2,1))+IF(S76="",0,IF(S76&gt;V76,2,1))+IF(X76="",0,IF(X76&gt;AA76,2,1)))</f>
      </c>
      <c r="AD76" s="112">
        <f>IF(B76="","",+D76+I76+N76+S76+X76)</f>
      </c>
      <c r="AE76" s="113" t="s">
        <v>2</v>
      </c>
      <c r="AF76" s="114">
        <f>IF(B76="","",+G76+L76+Q76+V76+AA76)</f>
      </c>
      <c r="AG76" s="268"/>
      <c r="AH76" s="5"/>
      <c r="AI76" s="14">
        <v>3</v>
      </c>
      <c r="AJ76" s="12" t="s">
        <v>3</v>
      </c>
      <c r="AK76" s="12">
        <v>1</v>
      </c>
      <c r="AL76" s="7"/>
      <c r="AM76" s="14">
        <v>1</v>
      </c>
      <c r="AN76" s="12" t="s">
        <v>3</v>
      </c>
      <c r="AO76" s="12">
        <v>3</v>
      </c>
    </row>
    <row r="77" spans="1:41" ht="19.5" customHeight="1" thickBot="1">
      <c r="A77" s="261"/>
      <c r="B77" s="136"/>
      <c r="C77" s="99" t="str">
        <f>IF(B76="","",VLOOKUP(B76,Seznam!$A$6:$F$305,5,1))&amp;", "&amp;IF(B76="","",VLOOKUP(B76,Seznam!$A$6:$F$305,6,1))</f>
        <v>, </v>
      </c>
      <c r="D77" s="123">
        <f>IF(N73="","",-N73)</f>
      </c>
      <c r="E77" s="124">
        <f>IF(O73="","",-O73)</f>
      </c>
      <c r="F77" s="125">
        <f>IF(P73="","",-P73)</f>
      </c>
      <c r="G77" s="125">
        <f>IF(Q73="","",-Q73)</f>
      </c>
      <c r="H77" s="126">
        <f>IF(R73="","",-R73)</f>
      </c>
      <c r="I77" s="123">
        <f>IF(N75="","",-N75)</f>
      </c>
      <c r="J77" s="124">
        <f>IF(O75="","",-O75)</f>
      </c>
      <c r="K77" s="125">
        <f>IF(P75="","",-P75)</f>
      </c>
      <c r="L77" s="125">
        <f>IF(Q75="","",-Q75)</f>
      </c>
      <c r="M77" s="126">
        <f>IF(R75="","",-R75)</f>
      </c>
      <c r="N77" s="115"/>
      <c r="O77" s="115"/>
      <c r="P77" s="115"/>
      <c r="Q77" s="115"/>
      <c r="R77" s="115"/>
      <c r="S77" s="116"/>
      <c r="T77" s="117"/>
      <c r="U77" s="118"/>
      <c r="V77" s="118"/>
      <c r="W77" s="119"/>
      <c r="X77" s="116"/>
      <c r="Y77" s="117"/>
      <c r="Z77" s="118"/>
      <c r="AA77" s="118"/>
      <c r="AB77" s="119"/>
      <c r="AC77" s="267"/>
      <c r="AD77" s="120"/>
      <c r="AE77" s="121"/>
      <c r="AF77" s="122"/>
      <c r="AG77" s="269"/>
      <c r="AI77" s="14">
        <v>4</v>
      </c>
      <c r="AJ77" s="12" t="s">
        <v>3</v>
      </c>
      <c r="AK77" s="12">
        <v>5</v>
      </c>
      <c r="AL77" s="7"/>
      <c r="AM77" s="14">
        <v>2</v>
      </c>
      <c r="AN77" s="12" t="s">
        <v>3</v>
      </c>
      <c r="AO77" s="12">
        <v>4</v>
      </c>
    </row>
    <row r="78" spans="1:41" ht="19.5" customHeight="1">
      <c r="A78" s="260">
        <v>4</v>
      </c>
      <c r="B78" s="135"/>
      <c r="C78" s="98" t="str">
        <f>IF(B78="","",VLOOKUP(B78,Seznam!$A$6:$F$305,2,1))&amp;" "&amp;IF(B78="","",VLOOKUP(B78,Seznam!$A$6:$F$305,3,1))</f>
        <v> </v>
      </c>
      <c r="D78" s="303">
        <f>IF(V72="","",V72)</f>
      </c>
      <c r="E78" s="301">
        <f>IF(J76="","",-J76)</f>
      </c>
      <c r="F78" s="111" t="s">
        <v>2</v>
      </c>
      <c r="G78" s="301">
        <f>IF(S72="","",S72)</f>
      </c>
      <c r="H78" s="302">
        <f>IF(M76="","",-M76)</f>
      </c>
      <c r="I78" s="303">
        <f>IF(V74="","",V74)</f>
      </c>
      <c r="J78" s="301">
        <f>IF(O76="","",-O76)</f>
      </c>
      <c r="K78" s="111" t="s">
        <v>2</v>
      </c>
      <c r="L78" s="301">
        <f>IF(S74="","",S74)</f>
      </c>
      <c r="M78" s="302">
        <f>IF(R76="","",-R76)</f>
      </c>
      <c r="N78" s="303">
        <f>IF(V76="","",V76)</f>
      </c>
      <c r="O78" s="301">
        <f>IF(T76="","",-T76)</f>
      </c>
      <c r="P78" s="111" t="s">
        <v>2</v>
      </c>
      <c r="Q78" s="301">
        <f>IF(S76="","",S76)</f>
      </c>
      <c r="R78" s="302">
        <f>IF(W76="","",-W76)</f>
      </c>
      <c r="S78" s="298"/>
      <c r="T78" s="299"/>
      <c r="U78" s="110"/>
      <c r="V78" s="299"/>
      <c r="W78" s="300"/>
      <c r="X78" s="297"/>
      <c r="Y78" s="295"/>
      <c r="Z78" s="131" t="s">
        <v>2</v>
      </c>
      <c r="AA78" s="295"/>
      <c r="AB78" s="296"/>
      <c r="AC78" s="266">
        <f>IF(B78="","",IF(D78="",0,IF(D78&gt;G78,2,1))+IF(I78="",0,IF(I78&gt;L78,2,1))+IF(N78="",0,IF(N78&gt;Q78,2,1))+IF(S78="",0,IF(S78&gt;V78,2,1))+IF(X78="",0,IF(X78&gt;AA78,2,1)))</f>
      </c>
      <c r="AD78" s="112">
        <f>IF(B78="","",+D78+I78+N78+S78+X78)</f>
      </c>
      <c r="AE78" s="113" t="s">
        <v>2</v>
      </c>
      <c r="AF78" s="114">
        <f>IF(B78="","",+G78+L78+Q78+V78+AA78)</f>
      </c>
      <c r="AG78" s="268"/>
      <c r="AH78" s="5"/>
      <c r="AI78" s="14">
        <v>1</v>
      </c>
      <c r="AJ78" s="12" t="s">
        <v>3</v>
      </c>
      <c r="AK78" s="12">
        <v>4</v>
      </c>
      <c r="AL78" s="7"/>
      <c r="AM78" s="7"/>
      <c r="AN78" s="7"/>
      <c r="AO78" s="7"/>
    </row>
    <row r="79" spans="1:41" ht="19.5" customHeight="1" thickBot="1">
      <c r="A79" s="261"/>
      <c r="B79" s="136"/>
      <c r="C79" s="99" t="str">
        <f>IF(B78="","",VLOOKUP(B78,Seznam!$A$6:$F$305,5,1))&amp;", "&amp;IF(B78="","",VLOOKUP(B78,Seznam!$A$6:$F$305,6,1))</f>
        <v>, </v>
      </c>
      <c r="D79" s="123">
        <f>IF(S73="","",-S73)</f>
      </c>
      <c r="E79" s="124">
        <f>IF(T73="","",-T73)</f>
      </c>
      <c r="F79" s="125">
        <f>IF(U73="","",-U73)</f>
      </c>
      <c r="G79" s="125">
        <f>IF(V73="","",-V73)</f>
      </c>
      <c r="H79" s="126">
        <f>IF(W73="","",-W73)</f>
      </c>
      <c r="I79" s="123">
        <f>IF(S75="","",-S75)</f>
      </c>
      <c r="J79" s="124">
        <f>IF(T75="","",-T75)</f>
      </c>
      <c r="K79" s="125">
        <f>IF(U75="","",-U75)</f>
      </c>
      <c r="L79" s="125">
        <f>IF(V75="","",-V75)</f>
      </c>
      <c r="M79" s="126">
        <f>IF(W75="","",-W75)</f>
      </c>
      <c r="N79" s="123">
        <f>IF(S77="","",-S77)</f>
      </c>
      <c r="O79" s="124">
        <f>IF(T77="","",-T77)</f>
      </c>
      <c r="P79" s="125">
        <f>IF(U77="","",-U77)</f>
      </c>
      <c r="Q79" s="125">
        <f>IF(V77="","",-V77)</f>
      </c>
      <c r="R79" s="126">
        <f>IF(W77="","",-W77)</f>
      </c>
      <c r="S79" s="115"/>
      <c r="T79" s="115"/>
      <c r="U79" s="115"/>
      <c r="V79" s="115"/>
      <c r="W79" s="115"/>
      <c r="X79" s="116"/>
      <c r="Y79" s="117"/>
      <c r="Z79" s="118"/>
      <c r="AA79" s="118"/>
      <c r="AB79" s="119"/>
      <c r="AC79" s="267"/>
      <c r="AD79" s="120"/>
      <c r="AE79" s="121"/>
      <c r="AF79" s="122"/>
      <c r="AG79" s="269"/>
      <c r="AI79" s="12">
        <v>2</v>
      </c>
      <c r="AJ79" s="12" t="s">
        <v>3</v>
      </c>
      <c r="AK79" s="12">
        <v>3</v>
      </c>
      <c r="AL79" s="7"/>
      <c r="AM79" s="7"/>
      <c r="AN79" s="7"/>
      <c r="AO79" s="7"/>
    </row>
    <row r="80" spans="1:41" ht="19.5" customHeight="1">
      <c r="A80" s="260">
        <v>5</v>
      </c>
      <c r="B80" s="135"/>
      <c r="C80" s="98" t="str">
        <f>IF(B80="","",VLOOKUP(B80,Seznam!$A$6:$F$305,2,1))&amp;" "&amp;IF(B80="","",VLOOKUP(B80,Seznam!$A$6:$F$305,3,1))</f>
        <v> </v>
      </c>
      <c r="D80" s="303">
        <f>IF(AA72="","",AA72)</f>
      </c>
      <c r="E80" s="301"/>
      <c r="F80" s="111" t="s">
        <v>2</v>
      </c>
      <c r="G80" s="301">
        <f>IF(AA72="","",X72)</f>
      </c>
      <c r="H80" s="302"/>
      <c r="I80" s="303">
        <f>IF(AA74="","",AA74)</f>
      </c>
      <c r="J80" s="301">
        <f>IF(O78="","",-O78)</f>
      </c>
      <c r="K80" s="111" t="s">
        <v>2</v>
      </c>
      <c r="L80" s="301">
        <f>IF(X74="","",X74)</f>
      </c>
      <c r="M80" s="302">
        <f>IF(R78="","",-R78)</f>
      </c>
      <c r="N80" s="303">
        <f>IF(AA76="","",AA76)</f>
      </c>
      <c r="O80" s="301">
        <f>IF(T78="","",-T78)</f>
      </c>
      <c r="P80" s="111" t="s">
        <v>2</v>
      </c>
      <c r="Q80" s="301">
        <f>IF(X76="","",X76)</f>
      </c>
      <c r="R80" s="302">
        <f>IF(W78="","",-W78)</f>
      </c>
      <c r="S80" s="303">
        <f>IF(AA78="","",AA78)</f>
      </c>
      <c r="T80" s="301">
        <f>IF(Y78="","",-Y78)</f>
      </c>
      <c r="U80" s="111" t="s">
        <v>2</v>
      </c>
      <c r="V80" s="301">
        <f>IF(X78="","",X78)</f>
      </c>
      <c r="W80" s="302">
        <f>IF(AB78="","",-AB78)</f>
      </c>
      <c r="X80" s="298"/>
      <c r="Y80" s="299"/>
      <c r="Z80" s="127"/>
      <c r="AA80" s="299"/>
      <c r="AB80" s="300"/>
      <c r="AC80" s="266">
        <f>IF(B80="","",IF(D80="",0,IF(D80&gt;G80,2,1))+IF(I80="",0,IF(I80&gt;L80,2,1))+IF(N80="",0,IF(N80&gt;Q80,2,1))+IF(S80="",0,IF(S80&gt;V80,2,1))+IF(X80="",0,IF(X80&gt;AA80,2,1)))</f>
      </c>
      <c r="AD80" s="112">
        <f>IF(B80="","",+D80+I80+N80+S80+X80)</f>
      </c>
      <c r="AE80" s="113" t="s">
        <v>2</v>
      </c>
      <c r="AF80" s="114">
        <f>IF(B80="","",+G80+L80+Q80+V80+AA80)</f>
      </c>
      <c r="AG80" s="88"/>
      <c r="AI80" s="12">
        <v>4</v>
      </c>
      <c r="AJ80" s="12" t="s">
        <v>3</v>
      </c>
      <c r="AK80" s="12">
        <v>2</v>
      </c>
      <c r="AL80" s="7"/>
      <c r="AM80" s="7"/>
      <c r="AN80" s="7"/>
      <c r="AO80" s="7"/>
    </row>
    <row r="81" spans="1:41" ht="19.5" customHeight="1" thickBot="1">
      <c r="A81" s="261"/>
      <c r="B81" s="136"/>
      <c r="C81" s="99" t="str">
        <f>IF(B80="","",VLOOKUP(B80,Seznam!$A$6:$F$305,5,1))&amp;", "&amp;IF(B80="","",VLOOKUP(B80,Seznam!$A$6:$F$305,6,1))</f>
        <v>, </v>
      </c>
      <c r="D81" s="123">
        <f>IF(X73="","",-X73)</f>
      </c>
      <c r="E81" s="124">
        <f>IF(Y73="","",-Y73)</f>
      </c>
      <c r="F81" s="125">
        <f>IF(Z73="","",-Z73)</f>
      </c>
      <c r="G81" s="125">
        <f>IF(AA73="","",-AA73)</f>
      </c>
      <c r="H81" s="126">
        <f>IF(AB73="","",-AB73)</f>
      </c>
      <c r="I81" s="123">
        <f>IF(X75="","",-X75)</f>
      </c>
      <c r="J81" s="124">
        <f>IF(Y75="","",-Y75)</f>
      </c>
      <c r="K81" s="125">
        <f>IF(Z75="","",-Z75)</f>
      </c>
      <c r="L81" s="125">
        <f>IF(AA75="","",-AA75)</f>
      </c>
      <c r="M81" s="126">
        <f>IF(AB75="","",-AB75)</f>
      </c>
      <c r="N81" s="123">
        <f>IF(X77="","",-X77)</f>
      </c>
      <c r="O81" s="124">
        <f>IF(Y77="","",-Y77)</f>
      </c>
      <c r="P81" s="125">
        <f>IF(Z77="","",-Z77)</f>
      </c>
      <c r="Q81" s="125">
        <f>IF(AA77="","",-AA77)</f>
      </c>
      <c r="R81" s="126">
        <f>IF(AB77="","",-AB77)</f>
      </c>
      <c r="S81" s="123">
        <f>IF(X79="","",-X79)</f>
      </c>
      <c r="T81" s="124">
        <f>IF(Y79="","",-Y79)</f>
      </c>
      <c r="U81" s="125">
        <f>IF(Z79="","",-Z79)</f>
      </c>
      <c r="V81" s="125">
        <f>IF(AA79="","",-AA79)</f>
      </c>
      <c r="W81" s="126">
        <f>IF(AB79="","",-AB79)</f>
      </c>
      <c r="X81" s="128"/>
      <c r="Y81" s="129"/>
      <c r="Z81" s="129"/>
      <c r="AA81" s="129"/>
      <c r="AB81" s="130"/>
      <c r="AC81" s="267"/>
      <c r="AD81" s="120"/>
      <c r="AE81" s="121"/>
      <c r="AF81" s="122"/>
      <c r="AG81" s="89"/>
      <c r="AI81" s="12">
        <v>5</v>
      </c>
      <c r="AJ81" s="12" t="s">
        <v>3</v>
      </c>
      <c r="AK81" s="12">
        <v>1</v>
      </c>
      <c r="AL81" s="7"/>
      <c r="AM81" s="7"/>
      <c r="AN81" s="7"/>
      <c r="AO81" s="7"/>
    </row>
    <row r="82" spans="1:41" ht="19.5" customHeight="1">
      <c r="A82" s="90"/>
      <c r="B82" s="91"/>
      <c r="C82" s="92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93"/>
      <c r="T82" s="93"/>
      <c r="U82" s="93"/>
      <c r="V82" s="93"/>
      <c r="W82" s="93"/>
      <c r="X82" s="86"/>
      <c r="Y82" s="86"/>
      <c r="Z82" s="86"/>
      <c r="AA82" s="86"/>
      <c r="AB82" s="86"/>
      <c r="AC82" s="86"/>
      <c r="AD82" s="87"/>
      <c r="AE82" s="87"/>
      <c r="AF82" s="87"/>
      <c r="AG82" s="94"/>
      <c r="AI82" s="7"/>
      <c r="AJ82" s="7"/>
      <c r="AK82" s="7"/>
      <c r="AL82" s="7"/>
      <c r="AM82" s="7"/>
      <c r="AN82" s="7"/>
      <c r="AO82" s="7"/>
    </row>
    <row r="83" spans="2:41" ht="19.5" customHeight="1" thickBot="1">
      <c r="B83" s="304" t="s">
        <v>56</v>
      </c>
      <c r="C83" s="304"/>
      <c r="AF83" s="79"/>
      <c r="AI83" s="7"/>
      <c r="AJ83" s="7"/>
      <c r="AK83" s="7"/>
      <c r="AL83" s="7"/>
      <c r="AM83" s="7"/>
      <c r="AN83" s="7"/>
      <c r="AO83" s="7"/>
    </row>
    <row r="84" spans="1:41" ht="19.5" customHeight="1" thickBot="1">
      <c r="A84" s="80"/>
      <c r="B84" s="81" t="s">
        <v>44</v>
      </c>
      <c r="C84" s="82"/>
      <c r="D84" s="285">
        <v>1</v>
      </c>
      <c r="E84" s="286"/>
      <c r="F84" s="286"/>
      <c r="G84" s="286"/>
      <c r="H84" s="291"/>
      <c r="I84" s="285">
        <v>2</v>
      </c>
      <c r="J84" s="286"/>
      <c r="K84" s="286"/>
      <c r="L84" s="286"/>
      <c r="M84" s="291"/>
      <c r="N84" s="285">
        <v>3</v>
      </c>
      <c r="O84" s="286"/>
      <c r="P84" s="286"/>
      <c r="Q84" s="286"/>
      <c r="R84" s="291"/>
      <c r="S84" s="285">
        <v>4</v>
      </c>
      <c r="T84" s="286"/>
      <c r="U84" s="286"/>
      <c r="V84" s="286"/>
      <c r="W84" s="291"/>
      <c r="X84" s="285">
        <v>5</v>
      </c>
      <c r="Y84" s="286"/>
      <c r="Z84" s="286"/>
      <c r="AA84" s="286"/>
      <c r="AB84" s="291"/>
      <c r="AC84" s="83" t="s">
        <v>45</v>
      </c>
      <c r="AD84" s="287" t="s">
        <v>46</v>
      </c>
      <c r="AE84" s="288"/>
      <c r="AF84" s="289"/>
      <c r="AG84" s="84" t="s">
        <v>47</v>
      </c>
      <c r="AI84" s="282" t="s">
        <v>1</v>
      </c>
      <c r="AJ84" s="282"/>
      <c r="AK84" s="282"/>
      <c r="AL84" s="85" t="s">
        <v>48</v>
      </c>
      <c r="AM84" s="282" t="s">
        <v>1</v>
      </c>
      <c r="AN84" s="282"/>
      <c r="AO84" s="282"/>
    </row>
    <row r="85" spans="1:41" ht="19.5" customHeight="1">
      <c r="A85" s="260">
        <v>1</v>
      </c>
      <c r="B85" s="135"/>
      <c r="C85" s="98" t="str">
        <f>IF(B85="","",VLOOKUP(B85,Seznam!$A$6:$F$305,2,1))&amp;" "&amp;IF(B85="","",VLOOKUP(B85,Seznam!$A$6:$F$305,3,1))</f>
        <v> </v>
      </c>
      <c r="D85" s="298"/>
      <c r="E85" s="299"/>
      <c r="F85" s="110"/>
      <c r="G85" s="299"/>
      <c r="H85" s="300"/>
      <c r="I85" s="297"/>
      <c r="J85" s="295"/>
      <c r="K85" s="131" t="s">
        <v>2</v>
      </c>
      <c r="L85" s="295"/>
      <c r="M85" s="296"/>
      <c r="N85" s="297"/>
      <c r="O85" s="295"/>
      <c r="P85" s="131" t="s">
        <v>2</v>
      </c>
      <c r="Q85" s="295"/>
      <c r="R85" s="296"/>
      <c r="S85" s="297"/>
      <c r="T85" s="295"/>
      <c r="U85" s="131" t="s">
        <v>2</v>
      </c>
      <c r="V85" s="295"/>
      <c r="W85" s="296"/>
      <c r="X85" s="297"/>
      <c r="Y85" s="295"/>
      <c r="Z85" s="131" t="s">
        <v>2</v>
      </c>
      <c r="AA85" s="295"/>
      <c r="AB85" s="296"/>
      <c r="AC85" s="266">
        <f>IF(B85="","",IF(D85="",0,IF(D85&gt;G85,2,1))+IF(I85="",0,IF(I85&gt;L85,2,1))+IF(N85="",0,IF(N85&gt;Q85,2,1))+IF(S85="",0,IF(S85&gt;V85,2,1))+IF(X85="",0,IF(X85&gt;AA85,2,1)))</f>
      </c>
      <c r="AD85" s="112">
        <f>IF(B85="","",+D85+I85+N85+S85+X85)</f>
      </c>
      <c r="AE85" s="113" t="s">
        <v>2</v>
      </c>
      <c r="AF85" s="114">
        <f>IF(B85="","",+G85+L85+Q85+V85+AA85)</f>
      </c>
      <c r="AG85" s="268"/>
      <c r="AI85" s="14">
        <v>2</v>
      </c>
      <c r="AJ85" s="12" t="s">
        <v>3</v>
      </c>
      <c r="AK85" s="12">
        <v>5</v>
      </c>
      <c r="AL85" s="7"/>
      <c r="AM85" s="14">
        <v>1</v>
      </c>
      <c r="AN85" s="12" t="s">
        <v>3</v>
      </c>
      <c r="AO85" s="12">
        <v>4</v>
      </c>
    </row>
    <row r="86" spans="1:41" ht="19.5" customHeight="1" thickBot="1">
      <c r="A86" s="261"/>
      <c r="B86" s="136"/>
      <c r="C86" s="99" t="str">
        <f>IF(B85="","",VLOOKUP(B85,Seznam!$A$6:$F$305,5,1))&amp;", "&amp;IF(B85="","",VLOOKUP(B85,Seznam!$A$6:$F$305,6,1))</f>
        <v>, </v>
      </c>
      <c r="D86" s="115"/>
      <c r="E86" s="115"/>
      <c r="F86" s="115"/>
      <c r="G86" s="115"/>
      <c r="H86" s="115"/>
      <c r="I86" s="116"/>
      <c r="J86" s="117"/>
      <c r="K86" s="118"/>
      <c r="L86" s="118"/>
      <c r="M86" s="119"/>
      <c r="N86" s="116"/>
      <c r="O86" s="117"/>
      <c r="P86" s="118"/>
      <c r="Q86" s="118"/>
      <c r="R86" s="119"/>
      <c r="S86" s="116"/>
      <c r="T86" s="117"/>
      <c r="U86" s="118"/>
      <c r="V86" s="118"/>
      <c r="W86" s="119"/>
      <c r="X86" s="116"/>
      <c r="Y86" s="117"/>
      <c r="Z86" s="118"/>
      <c r="AA86" s="118"/>
      <c r="AB86" s="119"/>
      <c r="AC86" s="267"/>
      <c r="AD86" s="120"/>
      <c r="AE86" s="121"/>
      <c r="AF86" s="122"/>
      <c r="AG86" s="269"/>
      <c r="AI86" s="14">
        <v>3</v>
      </c>
      <c r="AJ86" s="12" t="s">
        <v>3</v>
      </c>
      <c r="AK86" s="12">
        <v>4</v>
      </c>
      <c r="AL86" s="7"/>
      <c r="AM86" s="14">
        <v>2</v>
      </c>
      <c r="AN86" s="12" t="s">
        <v>3</v>
      </c>
      <c r="AO86" s="12">
        <v>3</v>
      </c>
    </row>
    <row r="87" spans="1:41" ht="19.5" customHeight="1">
      <c r="A87" s="260">
        <v>2</v>
      </c>
      <c r="B87" s="135"/>
      <c r="C87" s="98" t="str">
        <f>IF(B87="","",VLOOKUP(B87,Seznam!$A$6:$F$305,2,1))&amp;" "&amp;IF(B87="","",VLOOKUP(B87,Seznam!$A$6:$F$305,3,1))</f>
        <v> </v>
      </c>
      <c r="D87" s="303">
        <f>IF(L85="","",L85)</f>
      </c>
      <c r="E87" s="301">
        <f>IF(J85="","",-J85)</f>
      </c>
      <c r="F87" s="111" t="s">
        <v>2</v>
      </c>
      <c r="G87" s="301">
        <f>IF(I85="","",I85)</f>
      </c>
      <c r="H87" s="302">
        <f>IF(M85="","",-M85)</f>
      </c>
      <c r="I87" s="298"/>
      <c r="J87" s="299"/>
      <c r="K87" s="110"/>
      <c r="L87" s="299"/>
      <c r="M87" s="300"/>
      <c r="N87" s="297"/>
      <c r="O87" s="295"/>
      <c r="P87" s="131" t="s">
        <v>2</v>
      </c>
      <c r="Q87" s="295"/>
      <c r="R87" s="296"/>
      <c r="S87" s="297"/>
      <c r="T87" s="295"/>
      <c r="U87" s="131" t="s">
        <v>2</v>
      </c>
      <c r="V87" s="295"/>
      <c r="W87" s="296"/>
      <c r="X87" s="297"/>
      <c r="Y87" s="295"/>
      <c r="Z87" s="131" t="s">
        <v>2</v>
      </c>
      <c r="AA87" s="295"/>
      <c r="AB87" s="296"/>
      <c r="AC87" s="266">
        <f>IF(B87="","",IF(D87="",0,IF(D87&gt;G87,2,1))+IF(I87="",0,IF(I87&gt;L87,2,1))+IF(N87="",0,IF(N87&gt;Q87,2,1))+IF(S87="",0,IF(S87&gt;V87,2,1))+IF(X87="",0,IF(X87&gt;AA87,2,1)))</f>
      </c>
      <c r="AD87" s="112">
        <f>IF(B87="","",+D87+I87+N87+S87+X87)</f>
      </c>
      <c r="AE87" s="113" t="s">
        <v>2</v>
      </c>
      <c r="AF87" s="114">
        <f>IF(B87="","",+G87+L87+Q87+V87+AA87)</f>
      </c>
      <c r="AG87" s="268"/>
      <c r="AH87" s="5"/>
      <c r="AI87" s="14">
        <v>5</v>
      </c>
      <c r="AJ87" s="12" t="s">
        <v>3</v>
      </c>
      <c r="AK87" s="12">
        <v>3</v>
      </c>
      <c r="AL87" s="7"/>
      <c r="AM87" s="14">
        <v>1</v>
      </c>
      <c r="AN87" s="12" t="s">
        <v>3</v>
      </c>
      <c r="AO87" s="12">
        <v>2</v>
      </c>
    </row>
    <row r="88" spans="1:41" ht="19.5" customHeight="1" thickBot="1">
      <c r="A88" s="261"/>
      <c r="B88" s="136"/>
      <c r="C88" s="99" t="str">
        <f>IF(B87="","",VLOOKUP(B87,Seznam!$A$6:$F$305,5,1))&amp;", "&amp;IF(B87="","",VLOOKUP(B87,Seznam!$A$6:$F$305,6,1))</f>
        <v>, </v>
      </c>
      <c r="D88" s="123">
        <f>IF(I86="","",-I86)</f>
      </c>
      <c r="E88" s="124">
        <f>IF(J86="","",-J86)</f>
      </c>
      <c r="F88" s="125">
        <f>IF(K86="","",-K86)</f>
      </c>
      <c r="G88" s="125">
        <f>IF(L86="","",-L86)</f>
      </c>
      <c r="H88" s="126">
        <f>IF(M86="","",-M86)</f>
      </c>
      <c r="I88" s="115"/>
      <c r="J88" s="115"/>
      <c r="K88" s="115"/>
      <c r="L88" s="115"/>
      <c r="M88" s="115"/>
      <c r="N88" s="116"/>
      <c r="O88" s="117"/>
      <c r="P88" s="118"/>
      <c r="Q88" s="118"/>
      <c r="R88" s="119"/>
      <c r="S88" s="116"/>
      <c r="T88" s="117"/>
      <c r="U88" s="118"/>
      <c r="V88" s="118"/>
      <c r="W88" s="119"/>
      <c r="X88" s="116"/>
      <c r="Y88" s="117"/>
      <c r="Z88" s="118"/>
      <c r="AA88" s="118"/>
      <c r="AB88" s="119"/>
      <c r="AC88" s="267"/>
      <c r="AD88" s="120"/>
      <c r="AE88" s="121"/>
      <c r="AF88" s="122"/>
      <c r="AG88" s="269"/>
      <c r="AI88" s="14">
        <v>1</v>
      </c>
      <c r="AJ88" s="12" t="s">
        <v>3</v>
      </c>
      <c r="AK88" s="12">
        <v>2</v>
      </c>
      <c r="AL88" s="7"/>
      <c r="AM88" s="14">
        <v>3</v>
      </c>
      <c r="AN88" s="12" t="s">
        <v>3</v>
      </c>
      <c r="AO88" s="12">
        <v>4</v>
      </c>
    </row>
    <row r="89" spans="1:41" ht="19.5" customHeight="1">
      <c r="A89" s="260">
        <v>3</v>
      </c>
      <c r="B89" s="135"/>
      <c r="C89" s="98" t="str">
        <f>IF(B89="","",VLOOKUP(B89,Seznam!$A$6:$F$305,2,1))&amp;" "&amp;IF(B89="","",VLOOKUP(B89,Seznam!$A$6:$F$305,3,1))</f>
        <v> </v>
      </c>
      <c r="D89" s="303">
        <f>IF(Q85="","",Q85)</f>
      </c>
      <c r="E89" s="301">
        <f>IF(J87="","",-J87)</f>
      </c>
      <c r="F89" s="111" t="s">
        <v>2</v>
      </c>
      <c r="G89" s="301">
        <f>IF(N85="","",N85)</f>
      </c>
      <c r="H89" s="302">
        <f>IF(M87="","",-M87)</f>
      </c>
      <c r="I89" s="303">
        <f>IF(Q87="","",Q87)</f>
      </c>
      <c r="J89" s="301">
        <f>IF(O87="","",-O87)</f>
      </c>
      <c r="K89" s="111" t="s">
        <v>2</v>
      </c>
      <c r="L89" s="301">
        <f>IF(N87="","",N87)</f>
      </c>
      <c r="M89" s="302">
        <f>IF(R87="","",-R87)</f>
      </c>
      <c r="N89" s="298"/>
      <c r="O89" s="299"/>
      <c r="P89" s="110"/>
      <c r="Q89" s="299"/>
      <c r="R89" s="300"/>
      <c r="S89" s="297"/>
      <c r="T89" s="295"/>
      <c r="U89" s="131" t="s">
        <v>2</v>
      </c>
      <c r="V89" s="295"/>
      <c r="W89" s="296"/>
      <c r="X89" s="297"/>
      <c r="Y89" s="295"/>
      <c r="Z89" s="131" t="s">
        <v>2</v>
      </c>
      <c r="AA89" s="295"/>
      <c r="AB89" s="296"/>
      <c r="AC89" s="266">
        <f>IF(B89="","",IF(D89="",0,IF(D89&gt;G89,2,1))+IF(I89="",0,IF(I89&gt;L89,2,1))+IF(N89="",0,IF(N89&gt;Q89,2,1))+IF(S89="",0,IF(S89&gt;V89,2,1))+IF(X89="",0,IF(X89&gt;AA89,2,1)))</f>
      </c>
      <c r="AD89" s="112">
        <f>IF(B89="","",+D89+I89+N89+S89+X89)</f>
      </c>
      <c r="AE89" s="113" t="s">
        <v>2</v>
      </c>
      <c r="AF89" s="114">
        <f>IF(B89="","",+G89+L89+Q89+V89+AA89)</f>
      </c>
      <c r="AG89" s="268"/>
      <c r="AH89" s="5"/>
      <c r="AI89" s="14">
        <v>3</v>
      </c>
      <c r="AJ89" s="12" t="s">
        <v>3</v>
      </c>
      <c r="AK89" s="12">
        <v>1</v>
      </c>
      <c r="AL89" s="7"/>
      <c r="AM89" s="14">
        <v>1</v>
      </c>
      <c r="AN89" s="12" t="s">
        <v>3</v>
      </c>
      <c r="AO89" s="12">
        <v>3</v>
      </c>
    </row>
    <row r="90" spans="1:41" ht="19.5" customHeight="1" thickBot="1">
      <c r="A90" s="261"/>
      <c r="B90" s="136"/>
      <c r="C90" s="99" t="str">
        <f>IF(B89="","",VLOOKUP(B89,Seznam!$A$6:$F$305,5,1))&amp;", "&amp;IF(B89="","",VLOOKUP(B89,Seznam!$A$6:$F$305,6,1))</f>
        <v>, </v>
      </c>
      <c r="D90" s="123">
        <f>IF(N86="","",-N86)</f>
      </c>
      <c r="E90" s="124">
        <f>IF(O86="","",-O86)</f>
      </c>
      <c r="F90" s="125">
        <f>IF(P86="","",-P86)</f>
      </c>
      <c r="G90" s="125">
        <f>IF(Q86="","",-Q86)</f>
      </c>
      <c r="H90" s="126">
        <f>IF(R86="","",-R86)</f>
      </c>
      <c r="I90" s="123">
        <f>IF(N88="","",-N88)</f>
      </c>
      <c r="J90" s="124">
        <f>IF(O88="","",-O88)</f>
      </c>
      <c r="K90" s="125">
        <f>IF(P88="","",-P88)</f>
      </c>
      <c r="L90" s="125">
        <f>IF(Q88="","",-Q88)</f>
      </c>
      <c r="M90" s="126">
        <f>IF(R88="","",-R88)</f>
      </c>
      <c r="N90" s="115"/>
      <c r="O90" s="115"/>
      <c r="P90" s="115"/>
      <c r="Q90" s="115"/>
      <c r="R90" s="115"/>
      <c r="S90" s="116"/>
      <c r="T90" s="117"/>
      <c r="U90" s="118"/>
      <c r="V90" s="118"/>
      <c r="W90" s="119"/>
      <c r="X90" s="116"/>
      <c r="Y90" s="117"/>
      <c r="Z90" s="118"/>
      <c r="AA90" s="118"/>
      <c r="AB90" s="119"/>
      <c r="AC90" s="267"/>
      <c r="AD90" s="120"/>
      <c r="AE90" s="121"/>
      <c r="AF90" s="122"/>
      <c r="AG90" s="269"/>
      <c r="AI90" s="14">
        <v>4</v>
      </c>
      <c r="AJ90" s="12" t="s">
        <v>3</v>
      </c>
      <c r="AK90" s="12">
        <v>5</v>
      </c>
      <c r="AL90" s="7"/>
      <c r="AM90" s="14">
        <v>2</v>
      </c>
      <c r="AN90" s="12" t="s">
        <v>3</v>
      </c>
      <c r="AO90" s="12">
        <v>4</v>
      </c>
    </row>
    <row r="91" spans="1:41" ht="19.5" customHeight="1">
      <c r="A91" s="260">
        <v>4</v>
      </c>
      <c r="B91" s="135"/>
      <c r="C91" s="98" t="str">
        <f>IF(B91="","",VLOOKUP(B91,Seznam!$A$6:$F$305,2,1))&amp;" "&amp;IF(B91="","",VLOOKUP(B91,Seznam!$A$6:$F$305,3,1))</f>
        <v> </v>
      </c>
      <c r="D91" s="303">
        <f>IF(V85="","",V85)</f>
      </c>
      <c r="E91" s="301">
        <f>IF(J89="","",-J89)</f>
      </c>
      <c r="F91" s="111" t="s">
        <v>2</v>
      </c>
      <c r="G91" s="301">
        <f>IF(S85="","",S85)</f>
      </c>
      <c r="H91" s="302">
        <f>IF(M89="","",-M89)</f>
      </c>
      <c r="I91" s="303">
        <f>IF(V87="","",V87)</f>
      </c>
      <c r="J91" s="301">
        <f>IF(O89="","",-O89)</f>
      </c>
      <c r="K91" s="111" t="s">
        <v>2</v>
      </c>
      <c r="L91" s="301">
        <f>IF(S87="","",S87)</f>
      </c>
      <c r="M91" s="302">
        <f>IF(R89="","",-R89)</f>
      </c>
      <c r="N91" s="303">
        <f>IF(V89="","",V89)</f>
      </c>
      <c r="O91" s="301">
        <f>IF(T89="","",-T89)</f>
      </c>
      <c r="P91" s="111" t="s">
        <v>2</v>
      </c>
      <c r="Q91" s="301">
        <f>IF(S89="","",S89)</f>
      </c>
      <c r="R91" s="302">
        <f>IF(W89="","",-W89)</f>
      </c>
      <c r="S91" s="298"/>
      <c r="T91" s="299"/>
      <c r="U91" s="110"/>
      <c r="V91" s="299"/>
      <c r="W91" s="300"/>
      <c r="X91" s="297"/>
      <c r="Y91" s="295"/>
      <c r="Z91" s="131" t="s">
        <v>2</v>
      </c>
      <c r="AA91" s="295"/>
      <c r="AB91" s="296"/>
      <c r="AC91" s="266">
        <f>IF(B91="","",IF(D91="",0,IF(D91&gt;G91,2,1))+IF(I91="",0,IF(I91&gt;L91,2,1))+IF(N91="",0,IF(N91&gt;Q91,2,1))+IF(S91="",0,IF(S91&gt;V91,2,1))+IF(X91="",0,IF(X91&gt;AA91,2,1)))</f>
      </c>
      <c r="AD91" s="112">
        <f>IF(B91="","",+D91+I91+N91+S91+X91)</f>
      </c>
      <c r="AE91" s="113" t="s">
        <v>2</v>
      </c>
      <c r="AF91" s="114">
        <f>IF(B91="","",+G91+L91+Q91+V91+AA91)</f>
      </c>
      <c r="AG91" s="268"/>
      <c r="AH91" s="5"/>
      <c r="AI91" s="14">
        <v>1</v>
      </c>
      <c r="AJ91" s="12" t="s">
        <v>3</v>
      </c>
      <c r="AK91" s="12">
        <v>4</v>
      </c>
      <c r="AL91" s="7"/>
      <c r="AM91" s="7"/>
      <c r="AN91" s="7"/>
      <c r="AO91" s="7"/>
    </row>
    <row r="92" spans="1:41" ht="19.5" customHeight="1" thickBot="1">
      <c r="A92" s="261"/>
      <c r="B92" s="136"/>
      <c r="C92" s="99" t="str">
        <f>IF(B91="","",VLOOKUP(B91,Seznam!$A$6:$F$305,5,1))&amp;", "&amp;IF(B91="","",VLOOKUP(B91,Seznam!$A$6:$F$305,6,1))</f>
        <v>, </v>
      </c>
      <c r="D92" s="123">
        <f>IF(S86="","",-S86)</f>
      </c>
      <c r="E92" s="124">
        <f>IF(T86="","",-T86)</f>
      </c>
      <c r="F92" s="125">
        <f>IF(U86="","",-U86)</f>
      </c>
      <c r="G92" s="125">
        <f>IF(V86="","",-V86)</f>
      </c>
      <c r="H92" s="126">
        <f>IF(W86="","",-W86)</f>
      </c>
      <c r="I92" s="123">
        <f>IF(S88="","",-S88)</f>
      </c>
      <c r="J92" s="124">
        <f>IF(T88="","",-T88)</f>
      </c>
      <c r="K92" s="125">
        <f>IF(U88="","",-U88)</f>
      </c>
      <c r="L92" s="125">
        <f>IF(V88="","",-V88)</f>
      </c>
      <c r="M92" s="126">
        <f>IF(W88="","",-W88)</f>
      </c>
      <c r="N92" s="123">
        <f>IF(S90="","",-S90)</f>
      </c>
      <c r="O92" s="124">
        <f>IF(T90="","",-T90)</f>
      </c>
      <c r="P92" s="125">
        <f>IF(U90="","",-U90)</f>
      </c>
      <c r="Q92" s="125">
        <f>IF(V90="","",-V90)</f>
      </c>
      <c r="R92" s="126">
        <f>IF(W90="","",-W90)</f>
      </c>
      <c r="S92" s="115"/>
      <c r="T92" s="115"/>
      <c r="U92" s="115"/>
      <c r="V92" s="115"/>
      <c r="W92" s="115"/>
      <c r="X92" s="116"/>
      <c r="Y92" s="117"/>
      <c r="Z92" s="118"/>
      <c r="AA92" s="118"/>
      <c r="AB92" s="119"/>
      <c r="AC92" s="267"/>
      <c r="AD92" s="120"/>
      <c r="AE92" s="121"/>
      <c r="AF92" s="122"/>
      <c r="AG92" s="269"/>
      <c r="AI92" s="12">
        <v>2</v>
      </c>
      <c r="AJ92" s="12" t="s">
        <v>3</v>
      </c>
      <c r="AK92" s="12">
        <v>3</v>
      </c>
      <c r="AL92" s="7"/>
      <c r="AM92" s="7"/>
      <c r="AN92" s="7"/>
      <c r="AO92" s="7"/>
    </row>
    <row r="93" spans="1:41" ht="19.5" customHeight="1">
      <c r="A93" s="260">
        <v>5</v>
      </c>
      <c r="B93" s="135"/>
      <c r="C93" s="98" t="str">
        <f>IF(B93="","",VLOOKUP(B93,Seznam!$A$6:$F$305,2,1))&amp;" "&amp;IF(B93="","",VLOOKUP(B93,Seznam!$A$6:$F$305,3,1))</f>
        <v> </v>
      </c>
      <c r="D93" s="303">
        <f>IF(AA85="","",AA85)</f>
      </c>
      <c r="E93" s="301"/>
      <c r="F93" s="111" t="s">
        <v>2</v>
      </c>
      <c r="G93" s="301">
        <f>IF(AA85="","",X85)</f>
      </c>
      <c r="H93" s="302"/>
      <c r="I93" s="303">
        <f>IF(AA87="","",AA87)</f>
      </c>
      <c r="J93" s="301">
        <f>IF(O91="","",-O91)</f>
      </c>
      <c r="K93" s="111" t="s">
        <v>2</v>
      </c>
      <c r="L93" s="301">
        <f>IF(X87="","",X87)</f>
      </c>
      <c r="M93" s="302">
        <f>IF(R91="","",-R91)</f>
      </c>
      <c r="N93" s="303">
        <f>IF(AA89="","",AA89)</f>
      </c>
      <c r="O93" s="301">
        <f>IF(T91="","",-T91)</f>
      </c>
      <c r="P93" s="111" t="s">
        <v>2</v>
      </c>
      <c r="Q93" s="301">
        <f>IF(X89="","",X89)</f>
      </c>
      <c r="R93" s="302">
        <f>IF(W91="","",-W91)</f>
      </c>
      <c r="S93" s="303">
        <f>IF(AA91="","",AA91)</f>
      </c>
      <c r="T93" s="301">
        <f>IF(Y91="","",-Y91)</f>
      </c>
      <c r="U93" s="111" t="s">
        <v>2</v>
      </c>
      <c r="V93" s="301">
        <f>IF(X91="","",X91)</f>
      </c>
      <c r="W93" s="302">
        <f>IF(AB91="","",-AB91)</f>
      </c>
      <c r="X93" s="298"/>
      <c r="Y93" s="299"/>
      <c r="Z93" s="127"/>
      <c r="AA93" s="299"/>
      <c r="AB93" s="300"/>
      <c r="AC93" s="266">
        <f>IF(B93="","",IF(D93="",0,IF(D93&gt;G93,2,1))+IF(I93="",0,IF(I93&gt;L93,2,1))+IF(N93="",0,IF(N93&gt;Q93,2,1))+IF(S93="",0,IF(S93&gt;V93,2,1))+IF(X93="",0,IF(X93&gt;AA93,2,1)))</f>
      </c>
      <c r="AD93" s="112">
        <f>IF(B93="","",+D93+I93+N93+S93+X93)</f>
      </c>
      <c r="AE93" s="113" t="s">
        <v>2</v>
      </c>
      <c r="AF93" s="114">
        <f>IF(B93="","",+G93+L93+Q93+V93+AA93)</f>
      </c>
      <c r="AG93" s="88"/>
      <c r="AI93" s="12">
        <v>4</v>
      </c>
      <c r="AJ93" s="12" t="s">
        <v>3</v>
      </c>
      <c r="AK93" s="12">
        <v>2</v>
      </c>
      <c r="AL93" s="7"/>
      <c r="AM93" s="7"/>
      <c r="AN93" s="7"/>
      <c r="AO93" s="7"/>
    </row>
    <row r="94" spans="1:41" ht="19.5" customHeight="1" thickBot="1">
      <c r="A94" s="261"/>
      <c r="B94" s="136"/>
      <c r="C94" s="99" t="str">
        <f>IF(B93="","",VLOOKUP(B93,Seznam!$A$6:$F$305,5,1))&amp;", "&amp;IF(B93="","",VLOOKUP(B93,Seznam!$A$6:$F$305,6,1))</f>
        <v>, </v>
      </c>
      <c r="D94" s="123">
        <f>IF(X86="","",-X86)</f>
      </c>
      <c r="E94" s="124">
        <f>IF(Y86="","",-Y86)</f>
      </c>
      <c r="F94" s="125">
        <f>IF(Z86="","",-Z86)</f>
      </c>
      <c r="G94" s="125">
        <f>IF(AA86="","",-AA86)</f>
      </c>
      <c r="H94" s="126">
        <f>IF(AB86="","",-AB86)</f>
      </c>
      <c r="I94" s="123">
        <f>IF(X88="","",-X88)</f>
      </c>
      <c r="J94" s="124">
        <f>IF(Y88="","",-Y88)</f>
      </c>
      <c r="K94" s="125">
        <f>IF(Z88="","",-Z88)</f>
      </c>
      <c r="L94" s="125">
        <f>IF(AA88="","",-AA88)</f>
      </c>
      <c r="M94" s="126">
        <f>IF(AB88="","",-AB88)</f>
      </c>
      <c r="N94" s="123">
        <f>IF(X90="","",-X90)</f>
      </c>
      <c r="O94" s="124">
        <f>IF(Y90="","",-Y90)</f>
      </c>
      <c r="P94" s="125">
        <f>IF(Z90="","",-Z90)</f>
      </c>
      <c r="Q94" s="125">
        <f>IF(AA90="","",-AA90)</f>
      </c>
      <c r="R94" s="126">
        <f>IF(AB90="","",-AB90)</f>
      </c>
      <c r="S94" s="123">
        <f>IF(X92="","",-X92)</f>
      </c>
      <c r="T94" s="124">
        <f>IF(Y92="","",-Y92)</f>
      </c>
      <c r="U94" s="125">
        <f>IF(Z92="","",-Z92)</f>
      </c>
      <c r="V94" s="125">
        <f>IF(AA92="","",-AA92)</f>
      </c>
      <c r="W94" s="126">
        <f>IF(AB92="","",-AB92)</f>
      </c>
      <c r="X94" s="128"/>
      <c r="Y94" s="129"/>
      <c r="Z94" s="129"/>
      <c r="AA94" s="129"/>
      <c r="AB94" s="130"/>
      <c r="AC94" s="267"/>
      <c r="AD94" s="120"/>
      <c r="AE94" s="121"/>
      <c r="AF94" s="122"/>
      <c r="AG94" s="89"/>
      <c r="AI94" s="12">
        <v>5</v>
      </c>
      <c r="AJ94" s="12" t="s">
        <v>3</v>
      </c>
      <c r="AK94" s="12">
        <v>1</v>
      </c>
      <c r="AL94" s="7"/>
      <c r="AM94" s="7"/>
      <c r="AN94" s="7"/>
      <c r="AO94" s="7"/>
    </row>
    <row r="95" spans="1:41" ht="19.5" customHeight="1">
      <c r="A95" s="90"/>
      <c r="B95" s="91"/>
      <c r="C95" s="92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93"/>
      <c r="T95" s="93"/>
      <c r="U95" s="93"/>
      <c r="V95" s="93"/>
      <c r="W95" s="93"/>
      <c r="X95" s="86"/>
      <c r="Y95" s="86"/>
      <c r="Z95" s="86"/>
      <c r="AA95" s="86"/>
      <c r="AB95" s="86"/>
      <c r="AC95" s="86"/>
      <c r="AD95" s="87"/>
      <c r="AE95" s="87"/>
      <c r="AF95" s="87"/>
      <c r="AG95" s="94"/>
      <c r="AI95" s="7"/>
      <c r="AJ95" s="7"/>
      <c r="AK95" s="7"/>
      <c r="AL95" s="7"/>
      <c r="AM95" s="7"/>
      <c r="AN95" s="7"/>
      <c r="AO95" s="7"/>
    </row>
    <row r="96" spans="2:41" ht="19.5" customHeight="1" thickBot="1">
      <c r="B96" s="304" t="s">
        <v>57</v>
      </c>
      <c r="C96" s="304"/>
      <c r="AF96" s="79"/>
      <c r="AI96" s="7"/>
      <c r="AJ96" s="7"/>
      <c r="AK96" s="7"/>
      <c r="AL96" s="7"/>
      <c r="AM96" s="7"/>
      <c r="AN96" s="7"/>
      <c r="AO96" s="7"/>
    </row>
    <row r="97" spans="1:41" ht="19.5" customHeight="1" thickBot="1">
      <c r="A97" s="80"/>
      <c r="B97" s="81" t="s">
        <v>44</v>
      </c>
      <c r="C97" s="82"/>
      <c r="D97" s="285">
        <v>1</v>
      </c>
      <c r="E97" s="286"/>
      <c r="F97" s="286"/>
      <c r="G97" s="286"/>
      <c r="H97" s="291"/>
      <c r="I97" s="285">
        <v>2</v>
      </c>
      <c r="J97" s="286"/>
      <c r="K97" s="286"/>
      <c r="L97" s="286"/>
      <c r="M97" s="291"/>
      <c r="N97" s="285">
        <v>3</v>
      </c>
      <c r="O97" s="286"/>
      <c r="P97" s="286"/>
      <c r="Q97" s="286"/>
      <c r="R97" s="291"/>
      <c r="S97" s="285">
        <v>4</v>
      </c>
      <c r="T97" s="286"/>
      <c r="U97" s="286"/>
      <c r="V97" s="286"/>
      <c r="W97" s="291"/>
      <c r="X97" s="285">
        <v>5</v>
      </c>
      <c r="Y97" s="286"/>
      <c r="Z97" s="286"/>
      <c r="AA97" s="286"/>
      <c r="AB97" s="291"/>
      <c r="AC97" s="83" t="s">
        <v>45</v>
      </c>
      <c r="AD97" s="287" t="s">
        <v>46</v>
      </c>
      <c r="AE97" s="288"/>
      <c r="AF97" s="289"/>
      <c r="AG97" s="84" t="s">
        <v>47</v>
      </c>
      <c r="AI97" s="282" t="s">
        <v>1</v>
      </c>
      <c r="AJ97" s="282"/>
      <c r="AK97" s="282"/>
      <c r="AL97" s="85" t="s">
        <v>48</v>
      </c>
      <c r="AM97" s="282" t="s">
        <v>1</v>
      </c>
      <c r="AN97" s="282"/>
      <c r="AO97" s="282"/>
    </row>
    <row r="98" spans="1:41" ht="19.5" customHeight="1">
      <c r="A98" s="260">
        <v>1</v>
      </c>
      <c r="B98" s="135"/>
      <c r="C98" s="98" t="str">
        <f>IF(B98="","",VLOOKUP(B98,Seznam!$A$6:$F$305,2,1))&amp;" "&amp;IF(B98="","",VLOOKUP(B98,Seznam!$A$6:$F$305,3,1))</f>
        <v> </v>
      </c>
      <c r="D98" s="298"/>
      <c r="E98" s="299"/>
      <c r="F98" s="110"/>
      <c r="G98" s="299"/>
      <c r="H98" s="300"/>
      <c r="I98" s="297"/>
      <c r="J98" s="295"/>
      <c r="K98" s="131" t="s">
        <v>2</v>
      </c>
      <c r="L98" s="295"/>
      <c r="M98" s="296"/>
      <c r="N98" s="297"/>
      <c r="O98" s="295"/>
      <c r="P98" s="131" t="s">
        <v>2</v>
      </c>
      <c r="Q98" s="295"/>
      <c r="R98" s="296"/>
      <c r="S98" s="297"/>
      <c r="T98" s="295"/>
      <c r="U98" s="131" t="s">
        <v>2</v>
      </c>
      <c r="V98" s="295"/>
      <c r="W98" s="296"/>
      <c r="X98" s="297"/>
      <c r="Y98" s="295"/>
      <c r="Z98" s="131" t="s">
        <v>2</v>
      </c>
      <c r="AA98" s="295"/>
      <c r="AB98" s="296"/>
      <c r="AC98" s="266">
        <f>IF(B98="","",IF(D98="",0,IF(D98&gt;G98,2,1))+IF(I98="",0,IF(I98&gt;L98,2,1))+IF(N98="",0,IF(N98&gt;Q98,2,1))+IF(S98="",0,IF(S98&gt;V98,2,1))+IF(X98="",0,IF(X98&gt;AA98,2,1)))</f>
      </c>
      <c r="AD98" s="112">
        <f>IF(B98="","",+D98+I98+N98+S98+X98)</f>
      </c>
      <c r="AE98" s="113" t="s">
        <v>2</v>
      </c>
      <c r="AF98" s="114">
        <f>IF(B98="","",+G98+L98+Q98+V98+AA98)</f>
      </c>
      <c r="AG98" s="268"/>
      <c r="AI98" s="14">
        <v>2</v>
      </c>
      <c r="AJ98" s="12" t="s">
        <v>3</v>
      </c>
      <c r="AK98" s="12">
        <v>5</v>
      </c>
      <c r="AL98" s="7"/>
      <c r="AM98" s="14">
        <v>1</v>
      </c>
      <c r="AN98" s="12" t="s">
        <v>3</v>
      </c>
      <c r="AO98" s="12">
        <v>4</v>
      </c>
    </row>
    <row r="99" spans="1:41" ht="19.5" customHeight="1" thickBot="1">
      <c r="A99" s="261"/>
      <c r="B99" s="136"/>
      <c r="C99" s="99" t="str">
        <f>IF(B98="","",VLOOKUP(B98,Seznam!$A$6:$F$305,5,1))&amp;", "&amp;IF(B98="","",VLOOKUP(B98,Seznam!$A$6:$F$305,6,1))</f>
        <v>, </v>
      </c>
      <c r="D99" s="115"/>
      <c r="E99" s="115"/>
      <c r="F99" s="115"/>
      <c r="G99" s="115"/>
      <c r="H99" s="115"/>
      <c r="I99" s="116"/>
      <c r="J99" s="117"/>
      <c r="K99" s="118"/>
      <c r="L99" s="118"/>
      <c r="M99" s="119"/>
      <c r="N99" s="116"/>
      <c r="O99" s="117"/>
      <c r="P99" s="118"/>
      <c r="Q99" s="118"/>
      <c r="R99" s="119"/>
      <c r="S99" s="116"/>
      <c r="T99" s="117"/>
      <c r="U99" s="118"/>
      <c r="V99" s="118"/>
      <c r="W99" s="119"/>
      <c r="X99" s="116"/>
      <c r="Y99" s="117"/>
      <c r="Z99" s="118"/>
      <c r="AA99" s="118"/>
      <c r="AB99" s="119"/>
      <c r="AC99" s="267"/>
      <c r="AD99" s="120"/>
      <c r="AE99" s="121"/>
      <c r="AF99" s="122"/>
      <c r="AG99" s="269"/>
      <c r="AI99" s="14">
        <v>3</v>
      </c>
      <c r="AJ99" s="12" t="s">
        <v>3</v>
      </c>
      <c r="AK99" s="12">
        <v>4</v>
      </c>
      <c r="AL99" s="7"/>
      <c r="AM99" s="14">
        <v>2</v>
      </c>
      <c r="AN99" s="12" t="s">
        <v>3</v>
      </c>
      <c r="AO99" s="12">
        <v>3</v>
      </c>
    </row>
    <row r="100" spans="1:41" ht="19.5" customHeight="1">
      <c r="A100" s="260">
        <v>2</v>
      </c>
      <c r="B100" s="135"/>
      <c r="C100" s="98" t="str">
        <f>IF(B100="","",VLOOKUP(B100,Seznam!$A$6:$F$305,2,1))&amp;" "&amp;IF(B100="","",VLOOKUP(B100,Seznam!$A$6:$F$305,3,1))</f>
        <v> </v>
      </c>
      <c r="D100" s="303">
        <f>IF(L98="","",L98)</f>
      </c>
      <c r="E100" s="301">
        <f>IF(J98="","",-J98)</f>
      </c>
      <c r="F100" s="111" t="s">
        <v>2</v>
      </c>
      <c r="G100" s="301">
        <f>IF(I98="","",I98)</f>
      </c>
      <c r="H100" s="302">
        <f>IF(M98="","",-M98)</f>
      </c>
      <c r="I100" s="298"/>
      <c r="J100" s="299"/>
      <c r="K100" s="110"/>
      <c r="L100" s="299"/>
      <c r="M100" s="300"/>
      <c r="N100" s="297"/>
      <c r="O100" s="295"/>
      <c r="P100" s="131" t="s">
        <v>2</v>
      </c>
      <c r="Q100" s="295"/>
      <c r="R100" s="296"/>
      <c r="S100" s="297"/>
      <c r="T100" s="295"/>
      <c r="U100" s="131" t="s">
        <v>2</v>
      </c>
      <c r="V100" s="295"/>
      <c r="W100" s="296"/>
      <c r="X100" s="297"/>
      <c r="Y100" s="295"/>
      <c r="Z100" s="131" t="s">
        <v>2</v>
      </c>
      <c r="AA100" s="295"/>
      <c r="AB100" s="296"/>
      <c r="AC100" s="266">
        <f>IF(B100="","",IF(D100="",0,IF(D100&gt;G100,2,1))+IF(I100="",0,IF(I100&gt;L100,2,1))+IF(N100="",0,IF(N100&gt;Q100,2,1))+IF(S100="",0,IF(S100&gt;V100,2,1))+IF(X100="",0,IF(X100&gt;AA100,2,1)))</f>
      </c>
      <c r="AD100" s="112">
        <f>IF(B100="","",+D100+I100+N100+S100+X100)</f>
      </c>
      <c r="AE100" s="113" t="s">
        <v>2</v>
      </c>
      <c r="AF100" s="114">
        <f>IF(B100="","",+G100+L100+Q100+V100+AA100)</f>
      </c>
      <c r="AG100" s="268"/>
      <c r="AH100" s="5"/>
      <c r="AI100" s="14">
        <v>5</v>
      </c>
      <c r="AJ100" s="12" t="s">
        <v>3</v>
      </c>
      <c r="AK100" s="12">
        <v>3</v>
      </c>
      <c r="AL100" s="7"/>
      <c r="AM100" s="14">
        <v>1</v>
      </c>
      <c r="AN100" s="12" t="s">
        <v>3</v>
      </c>
      <c r="AO100" s="12">
        <v>2</v>
      </c>
    </row>
    <row r="101" spans="1:41" ht="19.5" customHeight="1" thickBot="1">
      <c r="A101" s="261"/>
      <c r="B101" s="136"/>
      <c r="C101" s="99" t="str">
        <f>IF(B100="","",VLOOKUP(B100,Seznam!$A$6:$F$305,5,1))&amp;", "&amp;IF(B100="","",VLOOKUP(B100,Seznam!$A$6:$F$305,6,1))</f>
        <v>, </v>
      </c>
      <c r="D101" s="123">
        <f>IF(I99="","",-I99)</f>
      </c>
      <c r="E101" s="124">
        <f>IF(J99="","",-J99)</f>
      </c>
      <c r="F101" s="125">
        <f>IF(K99="","",-K99)</f>
      </c>
      <c r="G101" s="125">
        <f>IF(L99="","",-L99)</f>
      </c>
      <c r="H101" s="126">
        <f>IF(M99="","",-M99)</f>
      </c>
      <c r="I101" s="115"/>
      <c r="J101" s="115"/>
      <c r="K101" s="115"/>
      <c r="L101" s="115"/>
      <c r="M101" s="115"/>
      <c r="N101" s="116"/>
      <c r="O101" s="117"/>
      <c r="P101" s="118"/>
      <c r="Q101" s="118"/>
      <c r="R101" s="119"/>
      <c r="S101" s="116"/>
      <c r="T101" s="117"/>
      <c r="U101" s="118"/>
      <c r="V101" s="118"/>
      <c r="W101" s="119"/>
      <c r="X101" s="116"/>
      <c r="Y101" s="117"/>
      <c r="Z101" s="118"/>
      <c r="AA101" s="118"/>
      <c r="AB101" s="119"/>
      <c r="AC101" s="267"/>
      <c r="AD101" s="120"/>
      <c r="AE101" s="121"/>
      <c r="AF101" s="122"/>
      <c r="AG101" s="269"/>
      <c r="AI101" s="14">
        <v>1</v>
      </c>
      <c r="AJ101" s="12" t="s">
        <v>3</v>
      </c>
      <c r="AK101" s="12">
        <v>2</v>
      </c>
      <c r="AL101" s="7"/>
      <c r="AM101" s="14">
        <v>3</v>
      </c>
      <c r="AN101" s="12" t="s">
        <v>3</v>
      </c>
      <c r="AO101" s="12">
        <v>4</v>
      </c>
    </row>
    <row r="102" spans="1:41" ht="19.5" customHeight="1">
      <c r="A102" s="260">
        <v>3</v>
      </c>
      <c r="B102" s="135"/>
      <c r="C102" s="98" t="str">
        <f>IF(B102="","",VLOOKUP(B102,Seznam!$A$6:$F$305,2,1))&amp;" "&amp;IF(B102="","",VLOOKUP(B102,Seznam!$A$6:$F$305,3,1))</f>
        <v> </v>
      </c>
      <c r="D102" s="303">
        <f>IF(Q98="","",Q98)</f>
      </c>
      <c r="E102" s="301">
        <f>IF(J100="","",-J100)</f>
      </c>
      <c r="F102" s="111" t="s">
        <v>2</v>
      </c>
      <c r="G102" s="301">
        <f>IF(N98="","",N98)</f>
      </c>
      <c r="H102" s="302">
        <f>IF(M100="","",-M100)</f>
      </c>
      <c r="I102" s="303">
        <f>IF(Q100="","",Q100)</f>
      </c>
      <c r="J102" s="301">
        <f>IF(O100="","",-O100)</f>
      </c>
      <c r="K102" s="111" t="s">
        <v>2</v>
      </c>
      <c r="L102" s="301">
        <f>IF(N100="","",N100)</f>
      </c>
      <c r="M102" s="302">
        <f>IF(R100="","",-R100)</f>
      </c>
      <c r="N102" s="298"/>
      <c r="O102" s="299"/>
      <c r="P102" s="110"/>
      <c r="Q102" s="299"/>
      <c r="R102" s="300"/>
      <c r="S102" s="297"/>
      <c r="T102" s="295"/>
      <c r="U102" s="131" t="s">
        <v>2</v>
      </c>
      <c r="V102" s="295"/>
      <c r="W102" s="296"/>
      <c r="X102" s="297"/>
      <c r="Y102" s="295"/>
      <c r="Z102" s="131" t="s">
        <v>2</v>
      </c>
      <c r="AA102" s="295"/>
      <c r="AB102" s="296"/>
      <c r="AC102" s="266">
        <f>IF(B102="","",IF(D102="",0,IF(D102&gt;G102,2,1))+IF(I102="",0,IF(I102&gt;L102,2,1))+IF(N102="",0,IF(N102&gt;Q102,2,1))+IF(S102="",0,IF(S102&gt;V102,2,1))+IF(X102="",0,IF(X102&gt;AA102,2,1)))</f>
      </c>
      <c r="AD102" s="112">
        <f>IF(B102="","",+D102+I102+N102+S102+X102)</f>
      </c>
      <c r="AE102" s="113" t="s">
        <v>2</v>
      </c>
      <c r="AF102" s="114">
        <f>IF(B102="","",+G102+L102+Q102+V102+AA102)</f>
      </c>
      <c r="AG102" s="268"/>
      <c r="AH102" s="5"/>
      <c r="AI102" s="14">
        <v>3</v>
      </c>
      <c r="AJ102" s="12" t="s">
        <v>3</v>
      </c>
      <c r="AK102" s="12">
        <v>1</v>
      </c>
      <c r="AL102" s="7"/>
      <c r="AM102" s="14">
        <v>1</v>
      </c>
      <c r="AN102" s="12" t="s">
        <v>3</v>
      </c>
      <c r="AO102" s="12">
        <v>3</v>
      </c>
    </row>
    <row r="103" spans="1:41" ht="19.5" customHeight="1" thickBot="1">
      <c r="A103" s="261"/>
      <c r="B103" s="136"/>
      <c r="C103" s="99" t="str">
        <f>IF(B102="","",VLOOKUP(B102,Seznam!$A$6:$F$305,5,1))&amp;", "&amp;IF(B102="","",VLOOKUP(B102,Seznam!$A$6:$F$305,6,1))</f>
        <v>, </v>
      </c>
      <c r="D103" s="123">
        <f>IF(N99="","",-N99)</f>
      </c>
      <c r="E103" s="124">
        <f>IF(O99="","",-O99)</f>
      </c>
      <c r="F103" s="125">
        <f>IF(P99="","",-P99)</f>
      </c>
      <c r="G103" s="125">
        <f>IF(Q99="","",-Q99)</f>
      </c>
      <c r="H103" s="126">
        <f>IF(R99="","",-R99)</f>
      </c>
      <c r="I103" s="123">
        <f>IF(N101="","",-N101)</f>
      </c>
      <c r="J103" s="124">
        <f>IF(O101="","",-O101)</f>
      </c>
      <c r="K103" s="125">
        <f>IF(P101="","",-P101)</f>
      </c>
      <c r="L103" s="125">
        <f>IF(Q101="","",-Q101)</f>
      </c>
      <c r="M103" s="126">
        <f>IF(R101="","",-R101)</f>
      </c>
      <c r="N103" s="115"/>
      <c r="O103" s="115"/>
      <c r="P103" s="115"/>
      <c r="Q103" s="115"/>
      <c r="R103" s="115"/>
      <c r="S103" s="116"/>
      <c r="T103" s="117"/>
      <c r="U103" s="118"/>
      <c r="V103" s="118"/>
      <c r="W103" s="119"/>
      <c r="X103" s="116"/>
      <c r="Y103" s="117"/>
      <c r="Z103" s="118"/>
      <c r="AA103" s="118"/>
      <c r="AB103" s="119"/>
      <c r="AC103" s="267"/>
      <c r="AD103" s="120"/>
      <c r="AE103" s="121"/>
      <c r="AF103" s="122"/>
      <c r="AG103" s="269"/>
      <c r="AI103" s="14">
        <v>4</v>
      </c>
      <c r="AJ103" s="12" t="s">
        <v>3</v>
      </c>
      <c r="AK103" s="12">
        <v>5</v>
      </c>
      <c r="AL103" s="7"/>
      <c r="AM103" s="14">
        <v>2</v>
      </c>
      <c r="AN103" s="12" t="s">
        <v>3</v>
      </c>
      <c r="AO103" s="12">
        <v>4</v>
      </c>
    </row>
    <row r="104" spans="1:41" ht="19.5" customHeight="1">
      <c r="A104" s="260">
        <v>4</v>
      </c>
      <c r="B104" s="135"/>
      <c r="C104" s="98" t="str">
        <f>IF(B104="","",VLOOKUP(B104,Seznam!$A$6:$F$305,2,1))&amp;" "&amp;IF(B104="","",VLOOKUP(B104,Seznam!$A$6:$F$305,3,1))</f>
        <v> </v>
      </c>
      <c r="D104" s="303">
        <f>IF(V98="","",V98)</f>
      </c>
      <c r="E104" s="301">
        <f>IF(J102="","",-J102)</f>
      </c>
      <c r="F104" s="111" t="s">
        <v>2</v>
      </c>
      <c r="G104" s="301">
        <f>IF(S98="","",S98)</f>
      </c>
      <c r="H104" s="302">
        <f>IF(M102="","",-M102)</f>
      </c>
      <c r="I104" s="303">
        <f>IF(V100="","",V100)</f>
      </c>
      <c r="J104" s="301">
        <f>IF(O102="","",-O102)</f>
      </c>
      <c r="K104" s="111" t="s">
        <v>2</v>
      </c>
      <c r="L104" s="301">
        <f>IF(S100="","",S100)</f>
      </c>
      <c r="M104" s="302">
        <f>IF(R102="","",-R102)</f>
      </c>
      <c r="N104" s="303">
        <f>IF(V102="","",V102)</f>
      </c>
      <c r="O104" s="301">
        <f>IF(T102="","",-T102)</f>
      </c>
      <c r="P104" s="111" t="s">
        <v>2</v>
      </c>
      <c r="Q104" s="301">
        <f>IF(S102="","",S102)</f>
      </c>
      <c r="R104" s="302">
        <f>IF(W102="","",-W102)</f>
      </c>
      <c r="S104" s="298"/>
      <c r="T104" s="299"/>
      <c r="U104" s="110"/>
      <c r="V104" s="299"/>
      <c r="W104" s="300"/>
      <c r="X104" s="297"/>
      <c r="Y104" s="295"/>
      <c r="Z104" s="131" t="s">
        <v>2</v>
      </c>
      <c r="AA104" s="295"/>
      <c r="AB104" s="296"/>
      <c r="AC104" s="266">
        <f>IF(B104="","",IF(D104="",0,IF(D104&gt;G104,2,1))+IF(I104="",0,IF(I104&gt;L104,2,1))+IF(N104="",0,IF(N104&gt;Q104,2,1))+IF(S104="",0,IF(S104&gt;V104,2,1))+IF(X104="",0,IF(X104&gt;AA104,2,1)))</f>
      </c>
      <c r="AD104" s="112">
        <f>IF(B104="","",+D104+I104+N104+S104+X104)</f>
      </c>
      <c r="AE104" s="113" t="s">
        <v>2</v>
      </c>
      <c r="AF104" s="114">
        <f>IF(B104="","",+G104+L104+Q104+V104+AA104)</f>
      </c>
      <c r="AG104" s="268"/>
      <c r="AH104" s="5"/>
      <c r="AI104" s="14">
        <v>1</v>
      </c>
      <c r="AJ104" s="12" t="s">
        <v>3</v>
      </c>
      <c r="AK104" s="12">
        <v>4</v>
      </c>
      <c r="AL104" s="7"/>
      <c r="AM104" s="7"/>
      <c r="AN104" s="7"/>
      <c r="AO104" s="7"/>
    </row>
    <row r="105" spans="1:41" ht="19.5" customHeight="1" thickBot="1">
      <c r="A105" s="261"/>
      <c r="B105" s="136"/>
      <c r="C105" s="99" t="str">
        <f>IF(B104="","",VLOOKUP(B104,Seznam!$A$6:$F$305,5,1))&amp;", "&amp;IF(B104="","",VLOOKUP(B104,Seznam!$A$6:$F$305,6,1))</f>
        <v>, </v>
      </c>
      <c r="D105" s="123">
        <f>IF(S99="","",-S99)</f>
      </c>
      <c r="E105" s="124">
        <f>IF(T99="","",-T99)</f>
      </c>
      <c r="F105" s="125">
        <f>IF(U99="","",-U99)</f>
      </c>
      <c r="G105" s="125">
        <f>IF(V99="","",-V99)</f>
      </c>
      <c r="H105" s="126">
        <f>IF(W99="","",-W99)</f>
      </c>
      <c r="I105" s="123">
        <f>IF(S101="","",-S101)</f>
      </c>
      <c r="J105" s="124">
        <f>IF(T101="","",-T101)</f>
      </c>
      <c r="K105" s="125">
        <f>IF(U101="","",-U101)</f>
      </c>
      <c r="L105" s="125">
        <f>IF(V101="","",-V101)</f>
      </c>
      <c r="M105" s="126">
        <f>IF(W101="","",-W101)</f>
      </c>
      <c r="N105" s="123">
        <f>IF(S103="","",-S103)</f>
      </c>
      <c r="O105" s="124">
        <f>IF(T103="","",-T103)</f>
      </c>
      <c r="P105" s="125">
        <f>IF(U103="","",-U103)</f>
      </c>
      <c r="Q105" s="125">
        <f>IF(V103="","",-V103)</f>
      </c>
      <c r="R105" s="126">
        <f>IF(W103="","",-W103)</f>
      </c>
      <c r="S105" s="115"/>
      <c r="T105" s="115"/>
      <c r="U105" s="115"/>
      <c r="V105" s="115"/>
      <c r="W105" s="115"/>
      <c r="X105" s="116"/>
      <c r="Y105" s="117"/>
      <c r="Z105" s="118"/>
      <c r="AA105" s="118"/>
      <c r="AB105" s="119"/>
      <c r="AC105" s="267"/>
      <c r="AD105" s="120"/>
      <c r="AE105" s="121"/>
      <c r="AF105" s="122"/>
      <c r="AG105" s="269"/>
      <c r="AI105" s="12">
        <v>2</v>
      </c>
      <c r="AJ105" s="12" t="s">
        <v>3</v>
      </c>
      <c r="AK105" s="12">
        <v>3</v>
      </c>
      <c r="AL105" s="7"/>
      <c r="AM105" s="7"/>
      <c r="AN105" s="7"/>
      <c r="AO105" s="7"/>
    </row>
    <row r="106" spans="1:41" ht="19.5" customHeight="1">
      <c r="A106" s="260">
        <v>5</v>
      </c>
      <c r="B106" s="135"/>
      <c r="C106" s="98" t="str">
        <f>IF(B106="","",VLOOKUP(B106,Seznam!$A$6:$F$305,2,1))&amp;" "&amp;IF(B106="","",VLOOKUP(B106,Seznam!$A$6:$F$305,3,1))</f>
        <v> </v>
      </c>
      <c r="D106" s="303">
        <f>IF(AA98="","",AA98)</f>
      </c>
      <c r="E106" s="301"/>
      <c r="F106" s="111" t="s">
        <v>2</v>
      </c>
      <c r="G106" s="301">
        <f>IF(AA98="","",X98)</f>
      </c>
      <c r="H106" s="302"/>
      <c r="I106" s="303">
        <f>IF(AA100="","",AA100)</f>
      </c>
      <c r="J106" s="301">
        <f>IF(O104="","",-O104)</f>
      </c>
      <c r="K106" s="111" t="s">
        <v>2</v>
      </c>
      <c r="L106" s="301">
        <f>IF(X100="","",X100)</f>
      </c>
      <c r="M106" s="302">
        <f>IF(R104="","",-R104)</f>
      </c>
      <c r="N106" s="303">
        <f>IF(AA102="","",AA102)</f>
      </c>
      <c r="O106" s="301">
        <f>IF(T104="","",-T104)</f>
      </c>
      <c r="P106" s="111" t="s">
        <v>2</v>
      </c>
      <c r="Q106" s="301">
        <f>IF(X102="","",X102)</f>
      </c>
      <c r="R106" s="302">
        <f>IF(W104="","",-W104)</f>
      </c>
      <c r="S106" s="303">
        <f>IF(AA104="","",AA104)</f>
      </c>
      <c r="T106" s="301">
        <f>IF(Y104="","",-Y104)</f>
      </c>
      <c r="U106" s="111" t="s">
        <v>2</v>
      </c>
      <c r="V106" s="301">
        <f>IF(X104="","",X104)</f>
      </c>
      <c r="W106" s="302">
        <f>IF(AB104="","",-AB104)</f>
      </c>
      <c r="X106" s="298"/>
      <c r="Y106" s="299"/>
      <c r="Z106" s="127"/>
      <c r="AA106" s="299"/>
      <c r="AB106" s="300"/>
      <c r="AC106" s="266">
        <f>IF(B106="","",IF(D106="",0,IF(D106&gt;G106,2,1))+IF(I106="",0,IF(I106&gt;L106,2,1))+IF(N106="",0,IF(N106&gt;Q106,2,1))+IF(S106="",0,IF(S106&gt;V106,2,1))+IF(X106="",0,IF(X106&gt;AA106,2,1)))</f>
      </c>
      <c r="AD106" s="112">
        <f>IF(B106="","",+D106+I106+N106+S106+X106)</f>
      </c>
      <c r="AE106" s="113" t="s">
        <v>2</v>
      </c>
      <c r="AF106" s="114">
        <f>IF(B106="","",+G106+L106+Q106+V106+AA106)</f>
      </c>
      <c r="AG106" s="88"/>
      <c r="AI106" s="12">
        <v>4</v>
      </c>
      <c r="AJ106" s="12" t="s">
        <v>3</v>
      </c>
      <c r="AK106" s="12">
        <v>2</v>
      </c>
      <c r="AL106" s="7"/>
      <c r="AM106" s="7"/>
      <c r="AN106" s="7"/>
      <c r="AO106" s="7"/>
    </row>
    <row r="107" spans="1:41" ht="19.5" customHeight="1" thickBot="1">
      <c r="A107" s="261"/>
      <c r="B107" s="136"/>
      <c r="C107" s="99" t="str">
        <f>IF(B106="","",VLOOKUP(B106,Seznam!$A$6:$F$305,5,1))&amp;", "&amp;IF(B106="","",VLOOKUP(B106,Seznam!$A$6:$F$305,6,1))</f>
        <v>, </v>
      </c>
      <c r="D107" s="123">
        <f>IF(X99="","",-X99)</f>
      </c>
      <c r="E107" s="124">
        <f>IF(Y99="","",-Y99)</f>
      </c>
      <c r="F107" s="125">
        <f>IF(Z99="","",-Z99)</f>
      </c>
      <c r="G107" s="125">
        <f>IF(AA99="","",-AA99)</f>
      </c>
      <c r="H107" s="126">
        <f>IF(AB99="","",-AB99)</f>
      </c>
      <c r="I107" s="123">
        <f>IF(X101="","",-X101)</f>
      </c>
      <c r="J107" s="124">
        <f>IF(Y101="","",-Y101)</f>
      </c>
      <c r="K107" s="125">
        <f>IF(Z101="","",-Z101)</f>
      </c>
      <c r="L107" s="125">
        <f>IF(AA101="","",-AA101)</f>
      </c>
      <c r="M107" s="126">
        <f>IF(AB101="","",-AB101)</f>
      </c>
      <c r="N107" s="123">
        <f>IF(X103="","",-X103)</f>
      </c>
      <c r="O107" s="124">
        <f>IF(Y103="","",-Y103)</f>
      </c>
      <c r="P107" s="125">
        <f>IF(Z103="","",-Z103)</f>
      </c>
      <c r="Q107" s="125">
        <f>IF(AA103="","",-AA103)</f>
      </c>
      <c r="R107" s="126">
        <f>IF(AB103="","",-AB103)</f>
      </c>
      <c r="S107" s="123">
        <f>IF(X105="","",-X105)</f>
      </c>
      <c r="T107" s="124">
        <f>IF(Y105="","",-Y105)</f>
      </c>
      <c r="U107" s="125">
        <f>IF(Z105="","",-Z105)</f>
      </c>
      <c r="V107" s="125">
        <f>IF(AA105="","",-AA105)</f>
      </c>
      <c r="W107" s="126">
        <f>IF(AB105="","",-AB105)</f>
      </c>
      <c r="X107" s="128"/>
      <c r="Y107" s="129"/>
      <c r="Z107" s="129"/>
      <c r="AA107" s="129"/>
      <c r="AB107" s="130"/>
      <c r="AC107" s="267"/>
      <c r="AD107" s="120"/>
      <c r="AE107" s="121"/>
      <c r="AF107" s="122"/>
      <c r="AG107" s="89"/>
      <c r="AI107" s="12">
        <v>5</v>
      </c>
      <c r="AJ107" s="12" t="s">
        <v>3</v>
      </c>
      <c r="AK107" s="12">
        <v>1</v>
      </c>
      <c r="AL107" s="7"/>
      <c r="AM107" s="7"/>
      <c r="AN107" s="7"/>
      <c r="AO107" s="7"/>
    </row>
  </sheetData>
  <sheetProtection/>
  <mergeCells count="587">
    <mergeCell ref="S67:T67"/>
    <mergeCell ref="N65:O65"/>
    <mergeCell ref="AA67:AB67"/>
    <mergeCell ref="AA65:AB65"/>
    <mergeCell ref="Q65:R65"/>
    <mergeCell ref="V65:W65"/>
    <mergeCell ref="AG65:AG66"/>
    <mergeCell ref="AC65:AC66"/>
    <mergeCell ref="AC67:AC68"/>
    <mergeCell ref="X67:Y67"/>
    <mergeCell ref="X65:Y65"/>
    <mergeCell ref="X39:Y39"/>
    <mergeCell ref="X54:Y54"/>
    <mergeCell ref="AA54:AB54"/>
    <mergeCell ref="AG61:AG62"/>
    <mergeCell ref="X61:Y61"/>
    <mergeCell ref="AC52:AC53"/>
    <mergeCell ref="AA48:AB48"/>
    <mergeCell ref="AC48:AC49"/>
    <mergeCell ref="X48:Y48"/>
    <mergeCell ref="X50:Y50"/>
    <mergeCell ref="X63:Y63"/>
    <mergeCell ref="AA46:AB46"/>
    <mergeCell ref="AA41:AB41"/>
    <mergeCell ref="X45:AB45"/>
    <mergeCell ref="AA61:AB61"/>
    <mergeCell ref="X58:AB58"/>
    <mergeCell ref="AA59:AB59"/>
    <mergeCell ref="X41:Y41"/>
    <mergeCell ref="X52:Y52"/>
    <mergeCell ref="AA52:AB52"/>
    <mergeCell ref="AA37:AB37"/>
    <mergeCell ref="AC63:AC64"/>
    <mergeCell ref="AG63:AG64"/>
    <mergeCell ref="AC61:AC62"/>
    <mergeCell ref="AG46:AG47"/>
    <mergeCell ref="AG39:AG40"/>
    <mergeCell ref="AA39:AB39"/>
    <mergeCell ref="AD45:AF45"/>
    <mergeCell ref="AA63:AB63"/>
    <mergeCell ref="AG37:AG38"/>
    <mergeCell ref="AG15:AG16"/>
    <mergeCell ref="AG28:AG29"/>
    <mergeCell ref="AA50:AB50"/>
    <mergeCell ref="AG33:AG34"/>
    <mergeCell ref="AC33:AC34"/>
    <mergeCell ref="AA22:AB22"/>
    <mergeCell ref="X19:AB19"/>
    <mergeCell ref="X20:Y20"/>
    <mergeCell ref="X24:Y24"/>
    <mergeCell ref="AG35:AG36"/>
    <mergeCell ref="D63:E63"/>
    <mergeCell ref="G63:H63"/>
    <mergeCell ref="I63:J63"/>
    <mergeCell ref="L63:M63"/>
    <mergeCell ref="N63:O63"/>
    <mergeCell ref="S63:T63"/>
    <mergeCell ref="V63:W63"/>
    <mergeCell ref="N61:O61"/>
    <mergeCell ref="Q61:R61"/>
    <mergeCell ref="I54:J54"/>
    <mergeCell ref="L54:M54"/>
    <mergeCell ref="N59:O59"/>
    <mergeCell ref="N58:R58"/>
    <mergeCell ref="N54:O54"/>
    <mergeCell ref="Q54:R54"/>
    <mergeCell ref="I52:J52"/>
    <mergeCell ref="L52:M52"/>
    <mergeCell ref="N52:O52"/>
    <mergeCell ref="Q52:R52"/>
    <mergeCell ref="S54:T54"/>
    <mergeCell ref="V54:W54"/>
    <mergeCell ref="S52:T52"/>
    <mergeCell ref="V52:W52"/>
    <mergeCell ref="D48:E48"/>
    <mergeCell ref="G48:H48"/>
    <mergeCell ref="S50:T50"/>
    <mergeCell ref="D50:E50"/>
    <mergeCell ref="G50:H50"/>
    <mergeCell ref="I50:J50"/>
    <mergeCell ref="L50:M50"/>
    <mergeCell ref="Q50:R50"/>
    <mergeCell ref="S48:T48"/>
    <mergeCell ref="L48:M48"/>
    <mergeCell ref="AC50:AC51"/>
    <mergeCell ref="V46:W46"/>
    <mergeCell ref="X46:Y46"/>
    <mergeCell ref="V48:W48"/>
    <mergeCell ref="N48:O48"/>
    <mergeCell ref="Q48:R48"/>
    <mergeCell ref="V50:W50"/>
    <mergeCell ref="N50:O50"/>
    <mergeCell ref="D46:E46"/>
    <mergeCell ref="S46:T46"/>
    <mergeCell ref="I45:M45"/>
    <mergeCell ref="N45:R45"/>
    <mergeCell ref="I46:J46"/>
    <mergeCell ref="N46:O46"/>
    <mergeCell ref="L46:M46"/>
    <mergeCell ref="D45:H45"/>
    <mergeCell ref="Q46:R46"/>
    <mergeCell ref="S37:T37"/>
    <mergeCell ref="Q35:R35"/>
    <mergeCell ref="G46:H46"/>
    <mergeCell ref="S41:T41"/>
    <mergeCell ref="N41:O41"/>
    <mergeCell ref="L37:M37"/>
    <mergeCell ref="I37:J37"/>
    <mergeCell ref="L39:M39"/>
    <mergeCell ref="I41:J41"/>
    <mergeCell ref="Q41:R41"/>
    <mergeCell ref="I35:J35"/>
    <mergeCell ref="L35:M35"/>
    <mergeCell ref="V37:W37"/>
    <mergeCell ref="X37:Y37"/>
    <mergeCell ref="S35:T35"/>
    <mergeCell ref="N37:O37"/>
    <mergeCell ref="V35:W35"/>
    <mergeCell ref="X35:Y35"/>
    <mergeCell ref="N35:O35"/>
    <mergeCell ref="Q37:R37"/>
    <mergeCell ref="N33:O33"/>
    <mergeCell ref="Q33:R33"/>
    <mergeCell ref="AA35:AB35"/>
    <mergeCell ref="V26:W26"/>
    <mergeCell ref="X26:Y26"/>
    <mergeCell ref="N28:O28"/>
    <mergeCell ref="Q28:R28"/>
    <mergeCell ref="N32:R32"/>
    <mergeCell ref="X28:Y28"/>
    <mergeCell ref="Q24:R24"/>
    <mergeCell ref="S24:T24"/>
    <mergeCell ref="AA33:AB33"/>
    <mergeCell ref="S33:T33"/>
    <mergeCell ref="V33:W33"/>
    <mergeCell ref="X33:Y33"/>
    <mergeCell ref="AA26:AB26"/>
    <mergeCell ref="Q26:R26"/>
    <mergeCell ref="S26:T26"/>
    <mergeCell ref="V24:W24"/>
    <mergeCell ref="X15:Y15"/>
    <mergeCell ref="AA15:AB15"/>
    <mergeCell ref="AG20:AG21"/>
    <mergeCell ref="D22:E22"/>
    <mergeCell ref="G22:H22"/>
    <mergeCell ref="I22:J22"/>
    <mergeCell ref="L22:M22"/>
    <mergeCell ref="N22:O22"/>
    <mergeCell ref="Q22:R22"/>
    <mergeCell ref="S22:T22"/>
    <mergeCell ref="S13:T13"/>
    <mergeCell ref="V13:W13"/>
    <mergeCell ref="N15:O15"/>
    <mergeCell ref="Q15:R15"/>
    <mergeCell ref="S15:T15"/>
    <mergeCell ref="V15:W15"/>
    <mergeCell ref="N13:O13"/>
    <mergeCell ref="Q13:R13"/>
    <mergeCell ref="I15:J15"/>
    <mergeCell ref="L15:M15"/>
    <mergeCell ref="D13:E13"/>
    <mergeCell ref="G13:H13"/>
    <mergeCell ref="I13:J13"/>
    <mergeCell ref="L13:M13"/>
    <mergeCell ref="G15:H15"/>
    <mergeCell ref="D15:E15"/>
    <mergeCell ref="AA11:AB11"/>
    <mergeCell ref="AC13:AC14"/>
    <mergeCell ref="AG13:AG14"/>
    <mergeCell ref="X13:Y13"/>
    <mergeCell ref="AA13:AB13"/>
    <mergeCell ref="AC11:AC12"/>
    <mergeCell ref="AG11:AG12"/>
    <mergeCell ref="X11:Y11"/>
    <mergeCell ref="Q9:R9"/>
    <mergeCell ref="S9:T9"/>
    <mergeCell ref="L11:M11"/>
    <mergeCell ref="I9:J9"/>
    <mergeCell ref="L9:M9"/>
    <mergeCell ref="Q11:R11"/>
    <mergeCell ref="AC2:AG2"/>
    <mergeCell ref="A15:A16"/>
    <mergeCell ref="N6:R6"/>
    <mergeCell ref="S6:W6"/>
    <mergeCell ref="A7:A8"/>
    <mergeCell ref="A9:A10"/>
    <mergeCell ref="D6:H6"/>
    <mergeCell ref="I6:M6"/>
    <mergeCell ref="B5:C5"/>
    <mergeCell ref="AC9:AC10"/>
    <mergeCell ref="AM6:AO6"/>
    <mergeCell ref="AC7:AC8"/>
    <mergeCell ref="AG7:AG8"/>
    <mergeCell ref="AD6:AF6"/>
    <mergeCell ref="V11:W11"/>
    <mergeCell ref="X6:AB6"/>
    <mergeCell ref="I7:J7"/>
    <mergeCell ref="L7:M7"/>
    <mergeCell ref="N7:O7"/>
    <mergeCell ref="Q7:R7"/>
    <mergeCell ref="S7:T7"/>
    <mergeCell ref="X7:Y7"/>
    <mergeCell ref="V7:W7"/>
    <mergeCell ref="S11:T11"/>
    <mergeCell ref="V41:W41"/>
    <mergeCell ref="G41:H41"/>
    <mergeCell ref="A11:A12"/>
    <mergeCell ref="AI6:AK6"/>
    <mergeCell ref="V9:W9"/>
    <mergeCell ref="AG9:AG10"/>
    <mergeCell ref="X9:Y9"/>
    <mergeCell ref="AA9:AB9"/>
    <mergeCell ref="AA7:AB7"/>
    <mergeCell ref="N11:O11"/>
    <mergeCell ref="D39:E39"/>
    <mergeCell ref="G39:H39"/>
    <mergeCell ref="I39:J39"/>
    <mergeCell ref="V39:W39"/>
    <mergeCell ref="S39:T39"/>
    <mergeCell ref="Q39:R39"/>
    <mergeCell ref="N39:O39"/>
    <mergeCell ref="D37:E37"/>
    <mergeCell ref="G37:H37"/>
    <mergeCell ref="D26:E26"/>
    <mergeCell ref="G26:H26"/>
    <mergeCell ref="D28:E28"/>
    <mergeCell ref="G28:H28"/>
    <mergeCell ref="D35:E35"/>
    <mergeCell ref="G35:H35"/>
    <mergeCell ref="N24:O24"/>
    <mergeCell ref="N26:O26"/>
    <mergeCell ref="D7:E7"/>
    <mergeCell ref="G7:H7"/>
    <mergeCell ref="D9:E9"/>
    <mergeCell ref="G9:H9"/>
    <mergeCell ref="D11:E11"/>
    <mergeCell ref="G11:H11"/>
    <mergeCell ref="I11:J11"/>
    <mergeCell ref="N9:O9"/>
    <mergeCell ref="L20:M20"/>
    <mergeCell ref="N20:O20"/>
    <mergeCell ref="I19:M19"/>
    <mergeCell ref="I20:J20"/>
    <mergeCell ref="N19:R19"/>
    <mergeCell ref="Q20:R20"/>
    <mergeCell ref="B44:C44"/>
    <mergeCell ref="A35:A36"/>
    <mergeCell ref="A37:A38"/>
    <mergeCell ref="A39:A40"/>
    <mergeCell ref="A41:A42"/>
    <mergeCell ref="D41:E41"/>
    <mergeCell ref="A13:A14"/>
    <mergeCell ref="B18:C18"/>
    <mergeCell ref="A20:A21"/>
    <mergeCell ref="D20:E20"/>
    <mergeCell ref="D19:H19"/>
    <mergeCell ref="A24:A25"/>
    <mergeCell ref="D24:E24"/>
    <mergeCell ref="G20:H20"/>
    <mergeCell ref="G24:H24"/>
    <mergeCell ref="A22:A23"/>
    <mergeCell ref="A54:A55"/>
    <mergeCell ref="A46:A47"/>
    <mergeCell ref="A48:A49"/>
    <mergeCell ref="A50:A51"/>
    <mergeCell ref="A52:A53"/>
    <mergeCell ref="D54:E54"/>
    <mergeCell ref="G54:H54"/>
    <mergeCell ref="D52:E52"/>
    <mergeCell ref="G52:H52"/>
    <mergeCell ref="L41:M41"/>
    <mergeCell ref="I48:J48"/>
    <mergeCell ref="A26:A27"/>
    <mergeCell ref="A28:A29"/>
    <mergeCell ref="B31:C31"/>
    <mergeCell ref="I28:J28"/>
    <mergeCell ref="D33:E33"/>
    <mergeCell ref="D32:H32"/>
    <mergeCell ref="A33:A34"/>
    <mergeCell ref="G33:H33"/>
    <mergeCell ref="I33:J33"/>
    <mergeCell ref="I24:J24"/>
    <mergeCell ref="L33:M33"/>
    <mergeCell ref="I32:M32"/>
    <mergeCell ref="I26:J26"/>
    <mergeCell ref="L24:M24"/>
    <mergeCell ref="L26:M26"/>
    <mergeCell ref="L28:M28"/>
    <mergeCell ref="S20:T20"/>
    <mergeCell ref="V20:W20"/>
    <mergeCell ref="AA20:AB20"/>
    <mergeCell ref="S19:W19"/>
    <mergeCell ref="AM19:AO19"/>
    <mergeCell ref="AI32:AK32"/>
    <mergeCell ref="AM32:AO32"/>
    <mergeCell ref="AD32:AF32"/>
    <mergeCell ref="AD19:AF19"/>
    <mergeCell ref="AI19:AK19"/>
    <mergeCell ref="V22:W22"/>
    <mergeCell ref="X22:Y22"/>
    <mergeCell ref="AI45:AK45"/>
    <mergeCell ref="S45:W45"/>
    <mergeCell ref="X32:AB32"/>
    <mergeCell ref="V28:W28"/>
    <mergeCell ref="AA24:AB24"/>
    <mergeCell ref="AA28:AB28"/>
    <mergeCell ref="S32:W32"/>
    <mergeCell ref="S28:T28"/>
    <mergeCell ref="AM58:AO58"/>
    <mergeCell ref="AG22:AG23"/>
    <mergeCell ref="AC26:AC27"/>
    <mergeCell ref="AG26:AG27"/>
    <mergeCell ref="AC22:AC23"/>
    <mergeCell ref="AG24:AG25"/>
    <mergeCell ref="AM45:AO45"/>
    <mergeCell ref="AG48:AG49"/>
    <mergeCell ref="AG52:AG53"/>
    <mergeCell ref="AG50:AG51"/>
    <mergeCell ref="A59:A60"/>
    <mergeCell ref="AD58:AF58"/>
    <mergeCell ref="AI58:AK58"/>
    <mergeCell ref="AC59:AC60"/>
    <mergeCell ref="S59:T59"/>
    <mergeCell ref="V59:W59"/>
    <mergeCell ref="X59:Y59"/>
    <mergeCell ref="Q59:R59"/>
    <mergeCell ref="D59:E59"/>
    <mergeCell ref="AG59:AG60"/>
    <mergeCell ref="B57:C57"/>
    <mergeCell ref="D58:H58"/>
    <mergeCell ref="I58:M58"/>
    <mergeCell ref="G59:H59"/>
    <mergeCell ref="I59:J59"/>
    <mergeCell ref="L59:M59"/>
    <mergeCell ref="A61:A62"/>
    <mergeCell ref="A63:A64"/>
    <mergeCell ref="S58:W58"/>
    <mergeCell ref="D61:E61"/>
    <mergeCell ref="G61:H61"/>
    <mergeCell ref="I61:J61"/>
    <mergeCell ref="L61:M61"/>
    <mergeCell ref="Q63:R63"/>
    <mergeCell ref="S61:T61"/>
    <mergeCell ref="V61:W61"/>
    <mergeCell ref="A65:A66"/>
    <mergeCell ref="A67:A68"/>
    <mergeCell ref="V67:W67"/>
    <mergeCell ref="I65:J65"/>
    <mergeCell ref="L65:M65"/>
    <mergeCell ref="S65:T65"/>
    <mergeCell ref="I67:J67"/>
    <mergeCell ref="L67:M67"/>
    <mergeCell ref="N67:O67"/>
    <mergeCell ref="Q67:R67"/>
    <mergeCell ref="B70:C70"/>
    <mergeCell ref="D71:H71"/>
    <mergeCell ref="D65:E65"/>
    <mergeCell ref="G65:H65"/>
    <mergeCell ref="D67:E67"/>
    <mergeCell ref="G67:H67"/>
    <mergeCell ref="AM71:AO71"/>
    <mergeCell ref="A72:A73"/>
    <mergeCell ref="I71:M71"/>
    <mergeCell ref="N71:R71"/>
    <mergeCell ref="S71:W71"/>
    <mergeCell ref="X71:AB71"/>
    <mergeCell ref="D72:E72"/>
    <mergeCell ref="G72:H72"/>
    <mergeCell ref="AD71:AF71"/>
    <mergeCell ref="AI71:AK71"/>
    <mergeCell ref="A80:A81"/>
    <mergeCell ref="S85:T85"/>
    <mergeCell ref="L76:M76"/>
    <mergeCell ref="A74:A75"/>
    <mergeCell ref="A76:A77"/>
    <mergeCell ref="A78:A79"/>
    <mergeCell ref="N76:O76"/>
    <mergeCell ref="Q76:R76"/>
    <mergeCell ref="L78:M78"/>
    <mergeCell ref="D78:E78"/>
    <mergeCell ref="A85:A86"/>
    <mergeCell ref="AD84:AF84"/>
    <mergeCell ref="AI84:AK84"/>
    <mergeCell ref="AG85:AG86"/>
    <mergeCell ref="D85:E85"/>
    <mergeCell ref="L85:M85"/>
    <mergeCell ref="X85:Y85"/>
    <mergeCell ref="AA85:AB85"/>
    <mergeCell ref="N85:O85"/>
    <mergeCell ref="AC85:AC86"/>
    <mergeCell ref="AM84:AO84"/>
    <mergeCell ref="AC80:AC81"/>
    <mergeCell ref="AA80:AB80"/>
    <mergeCell ref="V80:W80"/>
    <mergeCell ref="AI97:AK97"/>
    <mergeCell ref="X80:Y80"/>
    <mergeCell ref="AM97:AO97"/>
    <mergeCell ref="S84:W84"/>
    <mergeCell ref="X84:AB84"/>
    <mergeCell ref="AA93:AB93"/>
    <mergeCell ref="S91:T91"/>
    <mergeCell ref="S93:T93"/>
    <mergeCell ref="X97:AB97"/>
    <mergeCell ref="AG87:AG88"/>
    <mergeCell ref="AD97:AF97"/>
    <mergeCell ref="S97:W97"/>
    <mergeCell ref="V91:W91"/>
    <mergeCell ref="X91:Y91"/>
    <mergeCell ref="X93:Y93"/>
    <mergeCell ref="V93:W93"/>
    <mergeCell ref="AA91:AB91"/>
    <mergeCell ref="L100:M100"/>
    <mergeCell ref="X100:Y100"/>
    <mergeCell ref="N100:O100"/>
    <mergeCell ref="Q85:R85"/>
    <mergeCell ref="L98:M98"/>
    <mergeCell ref="L93:M93"/>
    <mergeCell ref="S87:T87"/>
    <mergeCell ref="N87:O87"/>
    <mergeCell ref="N89:O89"/>
    <mergeCell ref="Q89:R89"/>
    <mergeCell ref="A93:A94"/>
    <mergeCell ref="B96:C96"/>
    <mergeCell ref="I106:J106"/>
    <mergeCell ref="D102:E102"/>
    <mergeCell ref="I102:J102"/>
    <mergeCell ref="A100:A101"/>
    <mergeCell ref="D100:E100"/>
    <mergeCell ref="G100:H100"/>
    <mergeCell ref="I100:J100"/>
    <mergeCell ref="A106:A107"/>
    <mergeCell ref="D93:E93"/>
    <mergeCell ref="G93:H93"/>
    <mergeCell ref="I98:J98"/>
    <mergeCell ref="G106:H106"/>
    <mergeCell ref="G104:H104"/>
    <mergeCell ref="D104:E104"/>
    <mergeCell ref="D106:E106"/>
    <mergeCell ref="I104:J104"/>
    <mergeCell ref="A102:A103"/>
    <mergeCell ref="A98:A99"/>
    <mergeCell ref="D98:E98"/>
    <mergeCell ref="G98:H98"/>
    <mergeCell ref="A104:A105"/>
    <mergeCell ref="G102:H102"/>
    <mergeCell ref="G78:H78"/>
    <mergeCell ref="I78:J78"/>
    <mergeCell ref="I80:J80"/>
    <mergeCell ref="I93:J93"/>
    <mergeCell ref="G89:H89"/>
    <mergeCell ref="D91:E91"/>
    <mergeCell ref="I97:M97"/>
    <mergeCell ref="D97:H97"/>
    <mergeCell ref="G91:H91"/>
    <mergeCell ref="D74:E74"/>
    <mergeCell ref="G74:H74"/>
    <mergeCell ref="I74:J74"/>
    <mergeCell ref="G87:H87"/>
    <mergeCell ref="D76:E76"/>
    <mergeCell ref="G76:H76"/>
    <mergeCell ref="I85:J85"/>
    <mergeCell ref="I87:J87"/>
    <mergeCell ref="G85:H85"/>
    <mergeCell ref="G80:H80"/>
    <mergeCell ref="I72:J72"/>
    <mergeCell ref="L72:M72"/>
    <mergeCell ref="N72:O72"/>
    <mergeCell ref="L74:M74"/>
    <mergeCell ref="N74:O74"/>
    <mergeCell ref="I76:J76"/>
    <mergeCell ref="N78:O78"/>
    <mergeCell ref="L80:M80"/>
    <mergeCell ref="N80:O80"/>
    <mergeCell ref="A91:A92"/>
    <mergeCell ref="B83:C83"/>
    <mergeCell ref="D84:H84"/>
    <mergeCell ref="I84:M84"/>
    <mergeCell ref="A87:A88"/>
    <mergeCell ref="A89:A90"/>
    <mergeCell ref="D87:E87"/>
    <mergeCell ref="I91:J91"/>
    <mergeCell ref="I89:J89"/>
    <mergeCell ref="L89:M89"/>
    <mergeCell ref="D80:E80"/>
    <mergeCell ref="D89:E89"/>
    <mergeCell ref="S72:T72"/>
    <mergeCell ref="Q72:R72"/>
    <mergeCell ref="S74:T74"/>
    <mergeCell ref="Q74:R74"/>
    <mergeCell ref="Q78:R78"/>
    <mergeCell ref="Q80:R80"/>
    <mergeCell ref="N84:R84"/>
    <mergeCell ref="L87:M87"/>
    <mergeCell ref="AA72:AB72"/>
    <mergeCell ref="V72:W72"/>
    <mergeCell ref="X72:Y72"/>
    <mergeCell ref="AA76:AB76"/>
    <mergeCell ref="AA74:AB74"/>
    <mergeCell ref="AA78:AB78"/>
    <mergeCell ref="X74:Y74"/>
    <mergeCell ref="V76:W76"/>
    <mergeCell ref="X76:Y76"/>
    <mergeCell ref="V74:W74"/>
    <mergeCell ref="S78:T78"/>
    <mergeCell ref="S76:T76"/>
    <mergeCell ref="S80:T80"/>
    <mergeCell ref="X78:Y78"/>
    <mergeCell ref="V78:W78"/>
    <mergeCell ref="N97:R97"/>
    <mergeCell ref="S89:T89"/>
    <mergeCell ref="X87:Y87"/>
    <mergeCell ref="V85:W85"/>
    <mergeCell ref="L91:M91"/>
    <mergeCell ref="Q91:R91"/>
    <mergeCell ref="N93:O93"/>
    <mergeCell ref="Q93:R93"/>
    <mergeCell ref="N91:O91"/>
    <mergeCell ref="V100:W100"/>
    <mergeCell ref="N98:O98"/>
    <mergeCell ref="AG100:AG101"/>
    <mergeCell ref="Q87:R87"/>
    <mergeCell ref="X89:Y89"/>
    <mergeCell ref="AA89:AB89"/>
    <mergeCell ref="V89:W89"/>
    <mergeCell ref="V87:W87"/>
    <mergeCell ref="AG98:AG99"/>
    <mergeCell ref="Q98:R98"/>
    <mergeCell ref="X98:Y98"/>
    <mergeCell ref="S98:T98"/>
    <mergeCell ref="Q100:R100"/>
    <mergeCell ref="L102:M102"/>
    <mergeCell ref="N102:O102"/>
    <mergeCell ref="V98:W98"/>
    <mergeCell ref="Q102:R102"/>
    <mergeCell ref="S102:T102"/>
    <mergeCell ref="V102:W102"/>
    <mergeCell ref="S100:T100"/>
    <mergeCell ref="AA98:AB98"/>
    <mergeCell ref="AA100:AB100"/>
    <mergeCell ref="AA87:AB87"/>
    <mergeCell ref="AC89:AC90"/>
    <mergeCell ref="L106:M106"/>
    <mergeCell ref="N106:O106"/>
    <mergeCell ref="Q104:R104"/>
    <mergeCell ref="V104:W104"/>
    <mergeCell ref="S104:T104"/>
    <mergeCell ref="N104:O104"/>
    <mergeCell ref="L104:M104"/>
    <mergeCell ref="Q106:R106"/>
    <mergeCell ref="S106:T106"/>
    <mergeCell ref="V106:W106"/>
    <mergeCell ref="AG104:AG105"/>
    <mergeCell ref="AC78:AC79"/>
    <mergeCell ref="AC74:AC75"/>
    <mergeCell ref="AG74:AG75"/>
    <mergeCell ref="AC76:AC77"/>
    <mergeCell ref="AC98:AC99"/>
    <mergeCell ref="AG102:AG103"/>
    <mergeCell ref="AG78:AG79"/>
    <mergeCell ref="AG76:AG77"/>
    <mergeCell ref="AC100:AC101"/>
    <mergeCell ref="AG72:AG73"/>
    <mergeCell ref="AC87:AC88"/>
    <mergeCell ref="AC91:AC92"/>
    <mergeCell ref="AC93:AC94"/>
    <mergeCell ref="AG91:AG92"/>
    <mergeCell ref="AC72:AC73"/>
    <mergeCell ref="AG89:AG90"/>
    <mergeCell ref="AC15:AC16"/>
    <mergeCell ref="AC28:AC29"/>
    <mergeCell ref="AC41:AC42"/>
    <mergeCell ref="AC54:AC55"/>
    <mergeCell ref="AC39:AC40"/>
    <mergeCell ref="AC46:AC47"/>
    <mergeCell ref="AC35:AC36"/>
    <mergeCell ref="AC37:AC38"/>
    <mergeCell ref="AC20:AC21"/>
    <mergeCell ref="AC24:AC25"/>
    <mergeCell ref="AC106:AC107"/>
    <mergeCell ref="X104:Y104"/>
    <mergeCell ref="AC104:AC105"/>
    <mergeCell ref="X106:Y106"/>
    <mergeCell ref="AA106:AB106"/>
    <mergeCell ref="AA102:AB102"/>
    <mergeCell ref="AC102:AC103"/>
    <mergeCell ref="X102:Y102"/>
    <mergeCell ref="AA104:AB104"/>
  </mergeCells>
  <conditionalFormatting sqref="AG72:AG79 AG85:AG92 AG98:AG105 AG59:AG66 AG33:AG40 AG46:AG53 AG7:AG16 AG20:AG29">
    <cfRule type="cellIs" priority="1" dxfId="0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1">
    <pageSetUpPr fitToPage="1"/>
  </sheetPr>
  <dimension ref="A1:Y68"/>
  <sheetViews>
    <sheetView view="pageBreakPreview" zoomScale="35" zoomScaleNormal="25" zoomScaleSheetLayoutView="35" zoomScalePageLayoutView="0" workbookViewId="0" topLeftCell="A1">
      <selection activeCell="F46" sqref="F46:F47"/>
    </sheetView>
  </sheetViews>
  <sheetFormatPr defaultColWidth="10.25390625" defaultRowHeight="12.75"/>
  <cols>
    <col min="1" max="1" width="7.25390625" style="0" customWidth="1"/>
    <col min="2" max="2" width="10.625" style="0" customWidth="1"/>
    <col min="3" max="3" width="66.00390625" style="0" customWidth="1"/>
    <col min="4" max="4" width="54.125" style="0" customWidth="1"/>
    <col min="5" max="5" width="10.00390625" style="0" customWidth="1"/>
    <col min="6" max="6" width="56.625" style="0" customWidth="1"/>
    <col min="7" max="7" width="7.625" style="0" customWidth="1"/>
    <col min="8" max="8" width="56.75390625" style="0" customWidth="1"/>
    <col min="9" max="9" width="7.625" style="0" customWidth="1"/>
    <col min="10" max="10" width="56.125" style="0" customWidth="1"/>
    <col min="11" max="11" width="7.625" style="0" customWidth="1"/>
    <col min="12" max="12" width="56.375" style="0" customWidth="1"/>
    <col min="13" max="13" width="7.625" style="0" customWidth="1"/>
    <col min="14" max="14" width="56.875" style="0" customWidth="1"/>
    <col min="15" max="15" width="4.125" style="0" customWidth="1"/>
  </cols>
  <sheetData>
    <row r="1" spans="1:25" ht="60">
      <c r="A1" s="102" t="str">
        <f>+Seznam!C2</f>
        <v>5.KBTM  </v>
      </c>
      <c r="B1" s="17"/>
      <c r="C1" s="17"/>
      <c r="D1" s="18"/>
      <c r="E1" s="17"/>
      <c r="F1" s="17"/>
      <c r="G1" s="17"/>
      <c r="H1" s="17"/>
      <c r="I1" s="19"/>
      <c r="J1" s="17"/>
      <c r="K1" s="19"/>
      <c r="L1" s="17"/>
      <c r="M1" s="17"/>
      <c r="N1" s="58"/>
      <c r="O1" s="59"/>
      <c r="P1" s="59"/>
      <c r="Q1" s="59"/>
      <c r="R1" s="10"/>
      <c r="S1" s="10"/>
      <c r="T1" s="10"/>
      <c r="U1" s="10"/>
      <c r="V1" s="10"/>
      <c r="W1" s="10"/>
      <c r="X1" s="10"/>
      <c r="Y1" s="10"/>
    </row>
    <row r="2" spans="1:16" ht="45">
      <c r="A2" s="107"/>
      <c r="B2" s="323" t="str">
        <f>+Seznam!C3</f>
        <v>Mohelnice</v>
      </c>
      <c r="C2" s="323"/>
      <c r="D2" s="107"/>
      <c r="E2" s="107"/>
      <c r="F2" s="107"/>
      <c r="G2" s="107"/>
      <c r="H2" s="107"/>
      <c r="I2" s="107"/>
      <c r="J2" s="107"/>
      <c r="K2" s="324">
        <f>+Seznam!H3</f>
        <v>42035</v>
      </c>
      <c r="L2" s="324"/>
      <c r="M2" s="324"/>
      <c r="N2" s="60"/>
      <c r="O2" s="60"/>
      <c r="P2" s="60"/>
    </row>
    <row r="3" spans="1:16" ht="45">
      <c r="A3" s="16"/>
      <c r="B3" s="11">
        <f>+(Seznam!$C$4)</f>
        <v>0</v>
      </c>
      <c r="C3" s="8"/>
      <c r="D3" s="61"/>
      <c r="E3" s="8"/>
      <c r="F3" s="8"/>
      <c r="G3" s="8"/>
      <c r="H3" s="8"/>
      <c r="I3" s="8"/>
      <c r="J3" s="8"/>
      <c r="K3" s="8"/>
      <c r="L3" s="8"/>
      <c r="M3" s="8"/>
      <c r="N3" s="60"/>
      <c r="O3" s="60"/>
      <c r="P3" s="60"/>
    </row>
    <row r="4" spans="2:14" ht="45">
      <c r="B4" s="11"/>
      <c r="D4" s="3"/>
      <c r="E4" s="62" t="s">
        <v>29</v>
      </c>
      <c r="F4" s="63"/>
      <c r="G4" s="62" t="s">
        <v>30</v>
      </c>
      <c r="H4" s="63"/>
      <c r="I4" s="62" t="s">
        <v>31</v>
      </c>
      <c r="J4" s="63"/>
      <c r="K4" s="62" t="s">
        <v>34</v>
      </c>
      <c r="L4" s="63"/>
      <c r="N4" s="151" t="s">
        <v>66</v>
      </c>
    </row>
    <row r="5" spans="1:15" ht="20.25" customHeight="1">
      <c r="A5" s="3"/>
      <c r="B5" s="3"/>
      <c r="C5" s="312" t="str">
        <f>IF(B6="","",VLOOKUP(B6,Seznam!$A$6:$F$305,2,1))&amp;" "&amp;IF(B6="","",VLOOKUP(B6,Seznam!$A$6:$F$305,3,1))</f>
        <v> </v>
      </c>
      <c r="D5" s="306">
        <f>IF(B6="","",VLOOKUP(B6,Seznam!$A$6:$F$305,5,1))</f>
      </c>
      <c r="N5" s="22"/>
      <c r="O5" s="22"/>
    </row>
    <row r="6" spans="1:15" ht="26.25" customHeight="1" thickBot="1">
      <c r="A6" s="49">
        <v>1</v>
      </c>
      <c r="B6" s="50"/>
      <c r="C6" s="313" t="str">
        <f>IF(B6="","",VLOOKUP(B6,Seznam!$A$6:$F$156,2,1))&amp;" "&amp;IF(B6="","",VLOOKUP(B6,Seznam!$A$6:$F$156,3,1))</f>
        <v> </v>
      </c>
      <c r="D6" s="307" t="e">
        <f>IF(C6="","",VLOOKUP(C6,Seznam!$A$6:$F$156,2,1))&amp;" "&amp;IF(C6="","",VLOOKUP(C6,Seznam!$A$6:$F$156,3,1))</f>
        <v>#N/A</v>
      </c>
      <c r="E6" s="23"/>
      <c r="F6" s="318">
        <f>IF(E7="","",VLOOKUP(E7,Seznam!$A$6:$F$305,2,1))</f>
      </c>
      <c r="G6" s="23"/>
      <c r="H6" s="23"/>
      <c r="I6" s="24"/>
      <c r="J6" s="23"/>
      <c r="K6" s="24"/>
      <c r="L6" s="23"/>
      <c r="M6" s="22"/>
      <c r="N6" s="22"/>
      <c r="O6" s="22"/>
    </row>
    <row r="7" spans="1:15" ht="27.75" customHeight="1" thickBot="1" thickTop="1">
      <c r="A7" s="49"/>
      <c r="B7" s="51"/>
      <c r="C7" s="314" t="str">
        <f>IF(B8="","",VLOOKUP(B8,Seznam!$A$6:$F$305,2,1))&amp;" "&amp;IF(B8="","",VLOOKUP(B8,Seznam!$A$6:$F$305,3,1))</f>
        <v> </v>
      </c>
      <c r="D7" s="306">
        <f>IF(B8="","",VLOOKUP(B8,Seznam!$A$6:$F$305,5,1))</f>
      </c>
      <c r="E7" s="25"/>
      <c r="F7" s="319" t="str">
        <f>IF(E7="","",VLOOKUP(E7,Seznam!$A$6:$F$156,2,1))&amp;" "&amp;IF(E7="","",VLOOKUP(E7,Seznam!$A$6:$F$156,3,1))</f>
        <v> </v>
      </c>
      <c r="G7" s="24"/>
      <c r="H7" s="23"/>
      <c r="I7" s="24"/>
      <c r="J7" s="24"/>
      <c r="K7" s="26"/>
      <c r="L7" s="27"/>
      <c r="M7" s="28"/>
      <c r="N7" s="29"/>
      <c r="O7" s="22"/>
    </row>
    <row r="8" spans="1:15" ht="27" customHeight="1" thickBot="1" thickTop="1">
      <c r="A8" s="49">
        <v>2</v>
      </c>
      <c r="B8" s="50"/>
      <c r="C8" s="315" t="str">
        <f>IF(B8="","",VLOOKUP(B8,Seznam!$A$6:$F$156,2,1))&amp;" "&amp;IF(B8="","",VLOOKUP(B8,Seznam!$A$6:$F$156,3,1))</f>
        <v> </v>
      </c>
      <c r="D8" s="307" t="e">
        <f>IF(C8="","",VLOOKUP(C8,Seznam!$A$6:$F$156,2,1))&amp;" "&amp;IF(C8="","",VLOOKUP(C8,Seznam!$A$6:$F$156,3,1))</f>
        <v>#N/A</v>
      </c>
      <c r="E8" s="30"/>
      <c r="F8" s="31"/>
      <c r="G8" s="32"/>
      <c r="H8" s="318">
        <f>IF(G9="","",VLOOKUP(G9,Seznam!$A$6:$F$305,2,1))</f>
      </c>
      <c r="I8" s="24"/>
      <c r="J8" s="33"/>
      <c r="K8" s="34"/>
      <c r="L8" s="35"/>
      <c r="M8" s="28"/>
      <c r="N8" s="28"/>
      <c r="O8" s="22"/>
    </row>
    <row r="9" spans="1:15" ht="27.75" customHeight="1" thickBot="1" thickTop="1">
      <c r="A9" s="49"/>
      <c r="B9" s="51"/>
      <c r="C9" s="316" t="str">
        <f>IF(B10="","",VLOOKUP(B10,Seznam!$A$6:$F$305,2,1))&amp;" "&amp;IF(B10="","",VLOOKUP(B10,Seznam!$A$6:$F$305,3,1))</f>
        <v> </v>
      </c>
      <c r="D9" s="308">
        <f>IF(B10="","",VLOOKUP(B10,Seznam!$A$6:$F$305,5,1))</f>
      </c>
      <c r="E9" s="23"/>
      <c r="F9" s="36"/>
      <c r="G9" s="25"/>
      <c r="H9" s="319" t="str">
        <f>IF(G9="","",VLOOKUP(G9,Seznam!$A$6:$F$156,2,1))&amp;" "&amp;IF(G9="","",VLOOKUP(G9,Seznam!$A$6:$F$156,3,1))</f>
        <v> </v>
      </c>
      <c r="I9" s="37"/>
      <c r="J9" s="23"/>
      <c r="K9" s="29"/>
      <c r="L9" s="38"/>
      <c r="M9" s="26"/>
      <c r="N9" s="27"/>
      <c r="O9" s="22"/>
    </row>
    <row r="10" spans="1:15" ht="27.75" customHeight="1" thickBot="1" thickTop="1">
      <c r="A10" s="49">
        <v>3</v>
      </c>
      <c r="B10" s="50"/>
      <c r="C10" s="317" t="str">
        <f>IF(B10="","",VLOOKUP(B10,Seznam!$A$6:$F$156,2,1))&amp;" "&amp;IF(B10="","",VLOOKUP(B10,Seznam!$A$6:$F$156,3,1))</f>
        <v> </v>
      </c>
      <c r="D10" s="309" t="e">
        <f>IF(C10="","",VLOOKUP(C10,Seznam!$A$6:$F$156,2,1))&amp;" "&amp;IF(C10="","",VLOOKUP(C10,Seznam!$A$6:$F$156,3,1))</f>
        <v>#N/A</v>
      </c>
      <c r="E10" s="23"/>
      <c r="F10" s="318">
        <f>IF(E11="","",VLOOKUP(E11,Seznam!$A$6:$F$305,2,1))</f>
      </c>
      <c r="G10" s="30"/>
      <c r="H10" s="138"/>
      <c r="I10" s="39"/>
      <c r="J10" s="24"/>
      <c r="K10" s="29"/>
      <c r="L10" s="38"/>
      <c r="M10" s="40"/>
      <c r="N10" s="40"/>
      <c r="O10" s="22"/>
    </row>
    <row r="11" spans="1:15" ht="27.75" customHeight="1" thickBot="1" thickTop="1">
      <c r="A11" s="49"/>
      <c r="B11" s="49"/>
      <c r="C11" s="310" t="str">
        <f>IF(B12="","",VLOOKUP(B12,Seznam!$A$6:$F$305,2,1))&amp;" "&amp;IF(B12="","",VLOOKUP(B12,Seznam!$A$6:$F$305,3,1))</f>
        <v> </v>
      </c>
      <c r="D11" s="308">
        <f>IF(B12="","",VLOOKUP(B12,Seznam!$A$6:$F$305,5,1))</f>
      </c>
      <c r="E11" s="25"/>
      <c r="F11" s="319" t="str">
        <f>IF(E11="","",VLOOKUP(E11,Seznam!$A$6:$F$156,2,1))&amp;" "&amp;IF(E11="","",VLOOKUP(E11,Seznam!$A$6:$F$156,3,1))</f>
        <v> </v>
      </c>
      <c r="G11" s="32"/>
      <c r="H11" s="36"/>
      <c r="I11" s="39"/>
      <c r="J11" s="24"/>
      <c r="K11" s="26"/>
      <c r="L11" s="27"/>
      <c r="M11" s="28"/>
      <c r="N11" s="38"/>
      <c r="O11" s="22"/>
    </row>
    <row r="12" spans="1:15" ht="25.5" customHeight="1" thickBot="1" thickTop="1">
      <c r="A12" s="49">
        <v>4</v>
      </c>
      <c r="B12" s="50"/>
      <c r="C12" s="311" t="str">
        <f>IF(B12="","",VLOOKUP(B12,Seznam!$A$6:$F$156,2,1))&amp;" "&amp;IF(B12="","",VLOOKUP(B12,Seznam!$A$6:$F$156,3,1))</f>
        <v> </v>
      </c>
      <c r="D12" s="309" t="e">
        <f>IF(C12="","",VLOOKUP(C12,Seznam!$A$6:$F$156,2,1))&amp;" "&amp;IF(C12="","",VLOOKUP(C12,Seznam!$A$6:$F$156,3,1))</f>
        <v>#N/A</v>
      </c>
      <c r="E12" s="30"/>
      <c r="F12" s="31"/>
      <c r="G12" s="23"/>
      <c r="H12" s="36"/>
      <c r="I12" s="32"/>
      <c r="J12" s="318">
        <f>IF(I13="","",VLOOKUP(I13,Seznam!$A$6:$F$305,2,1))</f>
      </c>
      <c r="K12" s="34"/>
      <c r="L12" s="35"/>
      <c r="M12" s="29"/>
      <c r="N12" s="38"/>
      <c r="O12" s="22"/>
    </row>
    <row r="13" spans="1:15" ht="27.75" customHeight="1" thickBot="1" thickTop="1">
      <c r="A13" s="49"/>
      <c r="B13" s="51"/>
      <c r="C13" s="316" t="str">
        <f>IF(B14="","",VLOOKUP(B14,Seznam!$A$6:$F$305,2,1))&amp;" "&amp;IF(B14="","",VLOOKUP(B14,Seznam!$A$6:$F$305,3,1))</f>
        <v> </v>
      </c>
      <c r="D13" s="308">
        <f>IF(B14="","",VLOOKUP(B14,Seznam!$A$6:$F$305,5,1))</f>
      </c>
      <c r="E13" s="23"/>
      <c r="F13" s="41"/>
      <c r="G13" s="23"/>
      <c r="H13" s="36"/>
      <c r="I13" s="25"/>
      <c r="J13" s="319" t="str">
        <f>IF(I13="","",VLOOKUP(I13,Seznam!$A$6:$F$156,2,1))&amp;" "&amp;IF(I13="","",VLOOKUP(I13,Seznam!$A$6:$F$156,3,1))</f>
        <v> </v>
      </c>
      <c r="K13" s="23"/>
      <c r="L13" s="23"/>
      <c r="M13" s="22"/>
      <c r="N13" s="22"/>
      <c r="O13" s="22"/>
    </row>
    <row r="14" spans="1:15" ht="27" customHeight="1" thickBot="1" thickTop="1">
      <c r="A14" s="49">
        <v>5</v>
      </c>
      <c r="B14" s="50"/>
      <c r="C14" s="317" t="str">
        <f>IF(B14="","",VLOOKUP(B14,Seznam!$A$6:$F$156,2,1))&amp;" "&amp;IF(B14="","",VLOOKUP(B14,Seznam!$A$6:$F$156,3,1))</f>
        <v> </v>
      </c>
      <c r="D14" s="309" t="e">
        <f>IF(C14="","",VLOOKUP(C14,Seznam!$A$6:$F$156,2,1))&amp;" "&amp;IF(C14="","",VLOOKUP(C14,Seznam!$A$6:$F$156,3,1))</f>
        <v>#N/A</v>
      </c>
      <c r="E14" s="23"/>
      <c r="F14" s="318">
        <f>IF(E15="","",VLOOKUP(E15,Seznam!$A$6:$F$305,2,1))</f>
      </c>
      <c r="G14" s="23"/>
      <c r="H14" s="36"/>
      <c r="I14" s="30"/>
      <c r="J14" s="31"/>
      <c r="K14" s="39"/>
      <c r="L14" s="23"/>
      <c r="M14" s="22"/>
      <c r="N14" s="22"/>
      <c r="O14" s="22"/>
    </row>
    <row r="15" spans="1:15" ht="27.75" customHeight="1" thickBot="1" thickTop="1">
      <c r="A15" s="49"/>
      <c r="B15" s="51"/>
      <c r="C15" s="310" t="str">
        <f>IF(B16="","",VLOOKUP(B16,Seznam!$A$6:$F$305,2,1))&amp;" "&amp;IF(B16="","",VLOOKUP(B16,Seznam!$A$6:$F$305,3,1))</f>
        <v> </v>
      </c>
      <c r="D15" s="308">
        <f>IF(B16="","",VLOOKUP(B16,Seznam!$A$6:$F$305,5,1))</f>
      </c>
      <c r="E15" s="25"/>
      <c r="F15" s="319" t="str">
        <f>IF(E15="","",VLOOKUP(E15,Seznam!$A$6:$F$156,2,1))&amp;" "&amp;IF(E15="","",VLOOKUP(E15,Seznam!$A$6:$F$156,3,1))</f>
        <v> </v>
      </c>
      <c r="G15" s="24"/>
      <c r="H15" s="36"/>
      <c r="I15" s="39"/>
      <c r="J15" s="36"/>
      <c r="K15" s="39"/>
      <c r="L15" s="23"/>
      <c r="M15" s="22"/>
      <c r="N15" s="22"/>
      <c r="O15" s="22"/>
    </row>
    <row r="16" spans="1:15" ht="27" customHeight="1" thickBot="1" thickTop="1">
      <c r="A16" s="49">
        <v>6</v>
      </c>
      <c r="B16" s="50"/>
      <c r="C16" s="311" t="str">
        <f>IF(B16="","",VLOOKUP(B16,Seznam!$A$6:$F$156,2,1))&amp;" "&amp;IF(B16="","",VLOOKUP(B16,Seznam!$A$6:$F$156,3,1))</f>
        <v> </v>
      </c>
      <c r="D16" s="309" t="e">
        <f>IF(C16="","",VLOOKUP(C16,Seznam!$A$6:$F$156,2,1))&amp;" "&amp;IF(C16="","",VLOOKUP(C16,Seznam!$A$6:$F$156,3,1))</f>
        <v>#N/A</v>
      </c>
      <c r="E16" s="30"/>
      <c r="F16" s="31"/>
      <c r="G16" s="32"/>
      <c r="H16" s="318">
        <f>IF(G17="","",VLOOKUP(G17,Seznam!$A$6:$F$305,2,1))</f>
      </c>
      <c r="I16" s="39"/>
      <c r="J16" s="36"/>
      <c r="K16" s="39"/>
      <c r="L16" s="23"/>
      <c r="M16" s="22"/>
      <c r="N16" s="22"/>
      <c r="O16" s="22"/>
    </row>
    <row r="17" spans="1:15" ht="27.75" customHeight="1" thickBot="1" thickTop="1">
      <c r="A17" s="49"/>
      <c r="B17" s="51"/>
      <c r="C17" s="316" t="str">
        <f>IF(B18="","",VLOOKUP(B18,Seznam!$A$6:$F$305,2,1))&amp;" "&amp;IF(B18="","",VLOOKUP(B18,Seznam!$A$6:$F$305,3,1))</f>
        <v> </v>
      </c>
      <c r="D17" s="308">
        <f>IF(B18="","",VLOOKUP(B18,Seznam!$A$6:$F$305,5,1))</f>
      </c>
      <c r="E17" s="23"/>
      <c r="F17" s="36"/>
      <c r="G17" s="25"/>
      <c r="H17" s="319" t="str">
        <f>IF(G17="","",VLOOKUP(G17,Seznam!$A$6:$F$156,2,1))&amp;" "&amp;IF(G17="","",VLOOKUP(G17,Seznam!$A$6:$F$156,3,1))</f>
        <v> </v>
      </c>
      <c r="I17" s="39"/>
      <c r="J17" s="36"/>
      <c r="K17" s="39"/>
      <c r="L17" s="23"/>
      <c r="M17" s="22"/>
      <c r="N17" s="22"/>
      <c r="O17" s="22"/>
    </row>
    <row r="18" spans="1:15" ht="27" customHeight="1" thickBot="1" thickTop="1">
      <c r="A18" s="49">
        <v>7</v>
      </c>
      <c r="B18" s="50"/>
      <c r="C18" s="317" t="str">
        <f>IF(B18="","",VLOOKUP(B18,Seznam!$A$6:$F$156,2,1))&amp;" "&amp;IF(B18="","",VLOOKUP(B18,Seznam!$A$6:$F$156,3,1))</f>
        <v> </v>
      </c>
      <c r="D18" s="309" t="e">
        <f>IF(C18="","",VLOOKUP(C18,Seznam!$A$6:$F$156,2,1))&amp;" "&amp;IF(C18="","",VLOOKUP(C18,Seznam!$A$6:$F$156,3,1))</f>
        <v>#N/A</v>
      </c>
      <c r="E18" s="23"/>
      <c r="F18" s="318">
        <f>IF(E19="","",VLOOKUP(E19,Seznam!$A$6:$F$305,2,1))</f>
      </c>
      <c r="G18" s="30"/>
      <c r="H18" s="31"/>
      <c r="I18" s="23"/>
      <c r="J18" s="36"/>
      <c r="K18" s="39"/>
      <c r="L18" s="23"/>
      <c r="M18" s="22"/>
      <c r="N18" s="22"/>
      <c r="O18" s="22"/>
    </row>
    <row r="19" spans="1:15" ht="27.75" customHeight="1" thickBot="1" thickTop="1">
      <c r="A19" s="49"/>
      <c r="B19" s="51"/>
      <c r="C19" s="314" t="str">
        <f>IF(B20="","",VLOOKUP(B20,Seznam!$A$6:$F$305,2,1))&amp;" "&amp;IF(B20="","",VLOOKUP(B20,Seznam!$A$6:$F$305,3,1))</f>
        <v> </v>
      </c>
      <c r="D19" s="306">
        <f>IF(B20="","",VLOOKUP(B20,Seznam!$A$6:$F$305,5,1))</f>
      </c>
      <c r="E19" s="25"/>
      <c r="F19" s="319" t="str">
        <f>IF(E19="","",VLOOKUP(E19,Seznam!$A$6:$F$156,2,1))&amp;" "&amp;IF(E19="","",VLOOKUP(E19,Seznam!$A$6:$F$156,3,1))</f>
        <v> </v>
      </c>
      <c r="G19" s="32"/>
      <c r="H19" s="41"/>
      <c r="I19" s="23"/>
      <c r="J19" s="36"/>
      <c r="K19" s="39"/>
      <c r="L19" s="23"/>
      <c r="M19" s="22"/>
      <c r="N19" s="22"/>
      <c r="O19" s="22"/>
    </row>
    <row r="20" spans="1:15" ht="27" customHeight="1" thickBot="1" thickTop="1">
      <c r="A20" s="49">
        <v>8</v>
      </c>
      <c r="B20" s="50"/>
      <c r="C20" s="315" t="str">
        <f>IF(B20="","",VLOOKUP(B20,Seznam!$A$6:$F$156,2,1))&amp;" "&amp;IF(B20="","",VLOOKUP(B20,Seznam!$A$6:$F$156,3,1))</f>
        <v> </v>
      </c>
      <c r="D20" s="307" t="e">
        <f>IF(C20="","",VLOOKUP(C20,Seznam!$A$6:$F$156,2,1))&amp;" "&amp;IF(C20="","",VLOOKUP(C20,Seznam!$A$6:$F$156,3,1))</f>
        <v>#N/A</v>
      </c>
      <c r="E20" s="30"/>
      <c r="F20" s="31"/>
      <c r="G20" s="23"/>
      <c r="H20" s="41"/>
      <c r="I20" s="23"/>
      <c r="J20" s="36"/>
      <c r="K20" s="32"/>
      <c r="L20" s="318">
        <f>IF(K21="","",VLOOKUP(K21,Seznam!$A$6:$F$305,2,1))</f>
      </c>
      <c r="M20" s="22"/>
      <c r="N20" s="22"/>
      <c r="O20" s="22"/>
    </row>
    <row r="21" spans="1:15" ht="31.5" customHeight="1" thickBot="1" thickTop="1">
      <c r="A21" s="49"/>
      <c r="B21" s="51"/>
      <c r="C21" s="312" t="str">
        <f>IF(B22="","",VLOOKUP(B22,Seznam!$A$6:$F$305,2,1))&amp;" "&amp;IF(B22="","",VLOOKUP(B22,Seznam!$A$6:$F$305,3,1))</f>
        <v> </v>
      </c>
      <c r="D21" s="306">
        <f>IF(B22="","",VLOOKUP(B22,Seznam!$A$6:$F$305,5,1))</f>
      </c>
      <c r="E21" s="23"/>
      <c r="F21" s="41"/>
      <c r="G21" s="23"/>
      <c r="H21" s="41"/>
      <c r="I21" s="23"/>
      <c r="J21" s="36"/>
      <c r="K21" s="25"/>
      <c r="L21" s="319" t="str">
        <f>IF(K21="","",VLOOKUP(K21,Seznam!$A$6:$F$156,2,1))&amp;" "&amp;IF(K21="","",VLOOKUP(K21,Seznam!$A$6:$F$156,3,1))</f>
        <v> </v>
      </c>
      <c r="M21" s="22"/>
      <c r="N21" s="22"/>
      <c r="O21" s="22"/>
    </row>
    <row r="22" spans="1:15" ht="31.5" customHeight="1" thickBot="1" thickTop="1">
      <c r="A22" s="49">
        <v>9</v>
      </c>
      <c r="B22" s="50"/>
      <c r="C22" s="313" t="str">
        <f>IF(B22="","",VLOOKUP(B22,Seznam!$A$6:$F$156,2,1))&amp;" "&amp;IF(B22="","",VLOOKUP(B22,Seznam!$A$6:$F$156,3,1))</f>
        <v> </v>
      </c>
      <c r="D22" s="307" t="e">
        <f>IF(C22="","",VLOOKUP(C22,Seznam!$A$6:$F$156,2,1))&amp;" "&amp;IF(C22="","",VLOOKUP(C22,Seznam!$A$6:$F$156,3,1))</f>
        <v>#N/A</v>
      </c>
      <c r="E22" s="23"/>
      <c r="F22" s="318">
        <f>IF(E23="","",VLOOKUP(E23,Seznam!$A$6:$F$305,2,1))</f>
      </c>
      <c r="G22" s="23"/>
      <c r="H22" s="41"/>
      <c r="I22" s="23"/>
      <c r="J22" s="36"/>
      <c r="K22" s="30"/>
      <c r="L22" s="31"/>
      <c r="M22" s="43"/>
      <c r="N22" s="22"/>
      <c r="O22" s="22"/>
    </row>
    <row r="23" spans="1:15" ht="27.75" customHeight="1" thickBot="1" thickTop="1">
      <c r="A23" s="49"/>
      <c r="B23" s="51"/>
      <c r="C23" s="310" t="str">
        <f>IF(B24="","",VLOOKUP(B24,Seznam!$A$6:$F$305,2,1))&amp;" "&amp;IF(B24="","",VLOOKUP(B24,Seznam!$A$6:$F$305,3,1))</f>
        <v> </v>
      </c>
      <c r="D23" s="308">
        <f>IF(B24="","",VLOOKUP(B24,Seznam!$A$6:$F$305,5,1))</f>
      </c>
      <c r="E23" s="25"/>
      <c r="F23" s="319" t="str">
        <f>IF(E23="","",VLOOKUP(E23,Seznam!$A$6:$F$156,2,1))&amp;" "&amp;IF(E23="","",VLOOKUP(E23,Seznam!$A$6:$F$156,3,1))</f>
        <v> </v>
      </c>
      <c r="G23" s="24"/>
      <c r="H23" s="41"/>
      <c r="I23" s="23"/>
      <c r="J23" s="36"/>
      <c r="K23" s="39"/>
      <c r="L23" s="44"/>
      <c r="M23" s="43"/>
      <c r="N23" s="22"/>
      <c r="O23" s="22"/>
    </row>
    <row r="24" spans="1:15" ht="27" customHeight="1" thickBot="1" thickTop="1">
      <c r="A24" s="49">
        <v>10</v>
      </c>
      <c r="B24" s="50"/>
      <c r="C24" s="311" t="str">
        <f>IF(B24="","",VLOOKUP(B24,Seznam!$A$6:$F$156,2,1))&amp;" "&amp;IF(B24="","",VLOOKUP(B24,Seznam!$A$6:$F$156,3,1))</f>
        <v> </v>
      </c>
      <c r="D24" s="309" t="e">
        <f>IF(C24="","",VLOOKUP(C24,Seznam!$A$6:$F$156,2,1))&amp;" "&amp;IF(C24="","",VLOOKUP(C24,Seznam!$A$6:$F$156,3,1))</f>
        <v>#N/A</v>
      </c>
      <c r="E24" s="30"/>
      <c r="F24" s="31"/>
      <c r="G24" s="32"/>
      <c r="H24" s="318">
        <f>IF(G25="","",VLOOKUP(G25,Seznam!$A$6:$F$305,2,1))</f>
      </c>
      <c r="I24" s="23"/>
      <c r="J24" s="36"/>
      <c r="K24" s="39"/>
      <c r="L24" s="44"/>
      <c r="M24" s="43"/>
      <c r="N24" s="22"/>
      <c r="O24" s="22"/>
    </row>
    <row r="25" spans="1:15" ht="27.75" customHeight="1" thickBot="1" thickTop="1">
      <c r="A25" s="49"/>
      <c r="B25" s="51"/>
      <c r="C25" s="316" t="str">
        <f>IF(B26="","",VLOOKUP(B26,Seznam!$A$6:$F$305,2,1))&amp;" "&amp;IF(B26="","",VLOOKUP(B26,Seznam!$A$6:$F$305,3,1))</f>
        <v> </v>
      </c>
      <c r="D25" s="308">
        <f>IF(B26="","",VLOOKUP(B26,Seznam!$A$6:$F$305,5,1))</f>
      </c>
      <c r="E25" s="23"/>
      <c r="F25" s="36"/>
      <c r="G25" s="25"/>
      <c r="H25" s="319" t="str">
        <f>IF(G25="","",VLOOKUP(G25,Seznam!$A$6:$F$156,2,1))&amp;" "&amp;IF(G25="","",VLOOKUP(G25,Seznam!$A$6:$F$156,3,1))</f>
        <v> </v>
      </c>
      <c r="I25" s="23"/>
      <c r="J25" s="36"/>
      <c r="K25" s="39"/>
      <c r="L25" s="44"/>
      <c r="M25" s="43"/>
      <c r="N25" s="22"/>
      <c r="O25" s="22"/>
    </row>
    <row r="26" spans="1:15" ht="27" customHeight="1" thickBot="1" thickTop="1">
      <c r="A26" s="49">
        <v>11</v>
      </c>
      <c r="B26" s="50"/>
      <c r="C26" s="317" t="str">
        <f>IF(B26="","",VLOOKUP(B26,Seznam!$A$6:$F$156,2,1))&amp;" "&amp;IF(B26="","",VLOOKUP(B26,Seznam!$A$6:$F$156,3,1))</f>
        <v> </v>
      </c>
      <c r="D26" s="309" t="e">
        <f>IF(C26="","",VLOOKUP(C26,Seznam!$A$6:$F$156,2,1))&amp;" "&amp;IF(C26="","",VLOOKUP(C26,Seznam!$A$6:$F$156,3,1))</f>
        <v>#N/A</v>
      </c>
      <c r="E26" s="23"/>
      <c r="F26" s="318">
        <f>IF(E27="","",VLOOKUP(E27,Seznam!$A$6:$F$305,2,1))</f>
      </c>
      <c r="G26" s="30"/>
      <c r="H26" s="31"/>
      <c r="I26" s="39"/>
      <c r="J26" s="45"/>
      <c r="K26" s="32"/>
      <c r="L26" s="41"/>
      <c r="M26" s="43"/>
      <c r="N26" s="22"/>
      <c r="O26" s="22"/>
    </row>
    <row r="27" spans="1:15" ht="27.75" customHeight="1" thickBot="1" thickTop="1">
      <c r="A27" s="49"/>
      <c r="B27" s="52"/>
      <c r="C27" s="310" t="str">
        <f>IF(B28="","",VLOOKUP(B28,Seznam!$A$6:$F$305,2,1))&amp;" "&amp;IF(B28="","",VLOOKUP(B28,Seznam!$A$6:$F$305,3,1))</f>
        <v> </v>
      </c>
      <c r="D27" s="308">
        <f>IF(B28="","",VLOOKUP(B28,Seznam!$A$6:$F$305,5,1))</f>
      </c>
      <c r="E27" s="25"/>
      <c r="F27" s="319" t="str">
        <f>IF(E27="","",VLOOKUP(E27,Seznam!$A$6:$F$156,2,1))&amp;" "&amp;IF(E27="","",VLOOKUP(E27,Seznam!$A$6:$F$156,3,1))</f>
        <v> </v>
      </c>
      <c r="G27" s="32"/>
      <c r="H27" s="41"/>
      <c r="I27" s="39"/>
      <c r="J27" s="45"/>
      <c r="K27" s="32"/>
      <c r="L27" s="41"/>
      <c r="M27" s="43"/>
      <c r="N27" s="22"/>
      <c r="O27" s="22"/>
    </row>
    <row r="28" spans="1:15" ht="27" customHeight="1" thickBot="1" thickTop="1">
      <c r="A28" s="49">
        <v>12</v>
      </c>
      <c r="B28" s="50"/>
      <c r="C28" s="311" t="str">
        <f>IF(B28="","",VLOOKUP(B28,Seznam!$A$6:$F$156,2,1))&amp;" "&amp;IF(B28="","",VLOOKUP(B28,Seznam!$A$6:$F$156,3,1))</f>
        <v> </v>
      </c>
      <c r="D28" s="309" t="e">
        <f>IF(C28="","",VLOOKUP(C28,Seznam!$A$6:$F$156,2,1))&amp;" "&amp;IF(C28="","",VLOOKUP(C28,Seznam!$A$6:$F$156,3,1))</f>
        <v>#N/A</v>
      </c>
      <c r="E28" s="30"/>
      <c r="F28" s="31"/>
      <c r="G28" s="23"/>
      <c r="H28" s="41"/>
      <c r="I28" s="32"/>
      <c r="J28" s="318">
        <f>IF(I29="","",VLOOKUP(I29,Seznam!$A$6:$F$305,2,1))</f>
      </c>
      <c r="K28" s="32"/>
      <c r="L28" s="41"/>
      <c r="M28" s="43"/>
      <c r="N28" s="22"/>
      <c r="O28" s="22"/>
    </row>
    <row r="29" spans="1:15" ht="27.75" customHeight="1" thickBot="1" thickTop="1">
      <c r="A29" s="49"/>
      <c r="B29" s="51"/>
      <c r="C29" s="316" t="str">
        <f>IF(B30="","",VLOOKUP(B30,Seznam!$A$6:$F$305,2,1))&amp;" "&amp;IF(B30="","",VLOOKUP(B30,Seznam!$A$6:$F$305,3,1))</f>
        <v> </v>
      </c>
      <c r="D29" s="308">
        <f>IF(B30="","",VLOOKUP(B30,Seznam!$A$6:$F$305,5,1))</f>
      </c>
      <c r="E29" s="23"/>
      <c r="F29" s="41"/>
      <c r="G29" s="23"/>
      <c r="H29" s="41"/>
      <c r="I29" s="25"/>
      <c r="J29" s="319" t="str">
        <f>IF(I29="","",VLOOKUP(I29,Seznam!$A$6:$F$156,2,1))&amp;" "&amp;IF(I29="","",VLOOKUP(I29,Seznam!$A$6:$F$156,3,1))</f>
        <v> </v>
      </c>
      <c r="K29" s="39"/>
      <c r="L29" s="41"/>
      <c r="M29" s="43"/>
      <c r="N29" s="22"/>
      <c r="O29" s="22"/>
    </row>
    <row r="30" spans="1:15" ht="27" customHeight="1" thickBot="1" thickTop="1">
      <c r="A30" s="49">
        <v>13</v>
      </c>
      <c r="B30" s="50"/>
      <c r="C30" s="317" t="str">
        <f>IF(B30="","",VLOOKUP(B30,Seznam!$A$6:$F$156,2,1))&amp;" "&amp;IF(B30="","",VLOOKUP(B30,Seznam!$A$6:$F$156,3,1))</f>
        <v> </v>
      </c>
      <c r="D30" s="309" t="e">
        <f>IF(C30="","",VLOOKUP(C30,Seznam!$A$6:$F$156,2,1))&amp;" "&amp;IF(C30="","",VLOOKUP(C30,Seznam!$A$6:$F$156,3,1))</f>
        <v>#N/A</v>
      </c>
      <c r="E30" s="23"/>
      <c r="F30" s="318">
        <f>IF(E31="","",VLOOKUP(E31,Seznam!$A$6:$F$305,2,1))</f>
      </c>
      <c r="G30" s="23"/>
      <c r="H30" s="41"/>
      <c r="I30" s="30"/>
      <c r="J30" s="31"/>
      <c r="K30" s="23"/>
      <c r="L30" s="41"/>
      <c r="M30" s="43"/>
      <c r="N30" s="22"/>
      <c r="O30" s="22"/>
    </row>
    <row r="31" spans="1:15" ht="27.75" customHeight="1" thickBot="1" thickTop="1">
      <c r="A31" s="49"/>
      <c r="B31" s="51"/>
      <c r="C31" s="310" t="str">
        <f>IF(B32="","",VLOOKUP(B32,Seznam!$A$6:$F$305,2,1))&amp;" "&amp;IF(B32="","",VLOOKUP(B32,Seznam!$A$6:$F$305,3,1))</f>
        <v> </v>
      </c>
      <c r="D31" s="308">
        <f>IF(B32="","",VLOOKUP(B32,Seznam!$A$6:$F$305,5,1))</f>
      </c>
      <c r="E31" s="25"/>
      <c r="F31" s="319" t="str">
        <f>IF(E31="","",VLOOKUP(E31,Seznam!$A$6:$F$156,2,1))&amp;" "&amp;IF(E31="","",VLOOKUP(E31,Seznam!$A$6:$F$156,3,1))</f>
        <v> </v>
      </c>
      <c r="G31" s="24"/>
      <c r="H31" s="41"/>
      <c r="I31" s="39"/>
      <c r="J31" s="41"/>
      <c r="K31" s="23"/>
      <c r="L31" s="41"/>
      <c r="M31" s="43"/>
      <c r="N31" s="22"/>
      <c r="O31" s="22"/>
    </row>
    <row r="32" spans="1:15" ht="27" customHeight="1" thickBot="1" thickTop="1">
      <c r="A32" s="49">
        <v>14</v>
      </c>
      <c r="B32" s="50"/>
      <c r="C32" s="311" t="str">
        <f>IF(B32="","",VLOOKUP(B32,Seznam!$A$6:$F$156,2,1))&amp;" "&amp;IF(B32="","",VLOOKUP(B32,Seznam!$A$6:$F$156,3,1))</f>
        <v> </v>
      </c>
      <c r="D32" s="309" t="e">
        <f>IF(C32="","",VLOOKUP(C32,Seznam!$A$6:$F$156,2,1))&amp;" "&amp;IF(C32="","",VLOOKUP(C32,Seznam!$A$6:$F$156,3,1))</f>
        <v>#N/A</v>
      </c>
      <c r="E32" s="30"/>
      <c r="F32" s="137"/>
      <c r="G32" s="39"/>
      <c r="H32" s="321">
        <f>IF(G33="","",VLOOKUP(G33,Seznam!$A$6:$F$305,2,1))</f>
      </c>
      <c r="I32" s="39"/>
      <c r="J32" s="41"/>
      <c r="K32" s="23"/>
      <c r="L32" s="41"/>
      <c r="M32" s="43"/>
      <c r="N32" s="22"/>
      <c r="O32" s="22"/>
    </row>
    <row r="33" spans="1:15" ht="27.75" customHeight="1" thickBot="1" thickTop="1">
      <c r="A33" s="49"/>
      <c r="B33" s="51"/>
      <c r="C33" s="316" t="str">
        <f>IF(B34="","",VLOOKUP(B34,Seznam!$A$6:$F$305,2,1))&amp;" "&amp;IF(B34="","",VLOOKUP(B34,Seznam!$A$6:$F$305,3,1))</f>
        <v> </v>
      </c>
      <c r="D33" s="308">
        <f>IF(B34="","",VLOOKUP(B34,Seznam!$A$6:$F$305,5,1))</f>
      </c>
      <c r="E33" s="23"/>
      <c r="F33" s="44"/>
      <c r="G33" s="25"/>
      <c r="H33" s="322" t="str">
        <f>IF(G33="","",VLOOKUP(G33,Seznam!$A$6:$F$156,2,1))&amp;" "&amp;IF(G33="","",VLOOKUP(G33,Seznam!$A$6:$F$156,3,1))</f>
        <v> </v>
      </c>
      <c r="I33" s="39"/>
      <c r="J33" s="41"/>
      <c r="K33" s="23"/>
      <c r="L33" s="41"/>
      <c r="M33" s="43"/>
      <c r="N33" s="22"/>
      <c r="O33" s="22"/>
    </row>
    <row r="34" spans="1:15" ht="27" customHeight="1" thickBot="1" thickTop="1">
      <c r="A34" s="49">
        <v>15</v>
      </c>
      <c r="B34" s="50"/>
      <c r="C34" s="317" t="str">
        <f>IF(B34="","",VLOOKUP(B34,Seznam!$A$6:$F$156,2,1))&amp;" "&amp;IF(B34="","",VLOOKUP(B34,Seznam!$A$6:$F$156,3,1))</f>
        <v> </v>
      </c>
      <c r="D34" s="309" t="e">
        <f>IF(C34="","",VLOOKUP(C34,Seznam!$A$6:$F$156,2,1))&amp;" "&amp;IF(C34="","",VLOOKUP(C34,Seznam!$A$6:$F$156,3,1))</f>
        <v>#N/A</v>
      </c>
      <c r="E34" s="23"/>
      <c r="F34" s="318">
        <f>IF(E35="","",VLOOKUP(E35,Seznam!$A$6:$F$305,2,1))</f>
      </c>
      <c r="G34" s="30"/>
      <c r="H34" s="31"/>
      <c r="I34" s="23"/>
      <c r="J34" s="41"/>
      <c r="K34" s="62"/>
      <c r="L34" s="21"/>
      <c r="M34" s="43"/>
      <c r="N34" s="22"/>
      <c r="O34" s="22"/>
    </row>
    <row r="35" spans="1:15" ht="27.75" customHeight="1" thickBot="1" thickTop="1">
      <c r="A35" s="49"/>
      <c r="B35" s="51"/>
      <c r="C35" s="314" t="str">
        <f>IF(B36="","",VLOOKUP(B36,Seznam!$A$6:$F$305,2,1))&amp;" "&amp;IF(B36="","",VLOOKUP(B36,Seznam!$A$6:$F$305,3,1))</f>
        <v> </v>
      </c>
      <c r="D35" s="306">
        <f>IF(B36="","",VLOOKUP(B36,Seznam!$A$6:$F$305,5,1))</f>
      </c>
      <c r="E35" s="25"/>
      <c r="F35" s="319" t="str">
        <f>IF(E35="","",VLOOKUP(E35,Seznam!$A$6:$F$156,2,1))&amp;" "&amp;IF(E35="","",VLOOKUP(E35,Seznam!$A$6:$F$156,3,1))</f>
        <v> </v>
      </c>
      <c r="G35" s="32"/>
      <c r="H35" s="41"/>
      <c r="I35" s="23"/>
      <c r="J35" s="41"/>
      <c r="K35" s="23"/>
      <c r="L35" s="44"/>
      <c r="M35" s="43"/>
      <c r="N35" s="22"/>
      <c r="O35" s="22"/>
    </row>
    <row r="36" spans="1:15" ht="27" customHeight="1" thickBot="1" thickTop="1">
      <c r="A36" s="49">
        <v>16</v>
      </c>
      <c r="B36" s="50"/>
      <c r="C36" s="315" t="str">
        <f>IF(B36="","",VLOOKUP(B36,Seznam!$A$6:$F$156,2,1))&amp;" "&amp;IF(B36="","",VLOOKUP(B36,Seznam!$A$6:$F$156,3,1))</f>
        <v> </v>
      </c>
      <c r="D36" s="307" t="e">
        <f>IF(C36="","",VLOOKUP(C36,Seznam!$A$6:$F$156,2,1))&amp;" "&amp;IF(C36="","",VLOOKUP(C36,Seznam!$A$6:$F$156,3,1))</f>
        <v>#N/A</v>
      </c>
      <c r="E36" s="30"/>
      <c r="F36" s="31"/>
      <c r="G36" s="23"/>
      <c r="H36" s="41"/>
      <c r="I36" s="23"/>
      <c r="J36" s="36"/>
      <c r="K36" s="143"/>
      <c r="L36" s="320">
        <f>IF(K37="","",VLOOKUP(K37,Seznam!$A$6:$F$305,2,1))</f>
      </c>
      <c r="M36" s="43"/>
      <c r="N36" s="318">
        <f>IF(M37="","",VLOOKUP(M37,Seznam!$A$6:$F$305,2,1))</f>
      </c>
      <c r="O36" s="22"/>
    </row>
    <row r="37" spans="1:15" ht="27.75" customHeight="1" thickBot="1" thickTop="1">
      <c r="A37" s="49"/>
      <c r="B37" s="51"/>
      <c r="C37" s="312" t="str">
        <f>IF(B38="","",VLOOKUP(B38,Seznam!$A$6:$F$305,2,1))&amp;" "&amp;IF(B38="","",VLOOKUP(B38,Seznam!$A$6:$F$305,3,1))</f>
        <v> </v>
      </c>
      <c r="D37" s="306">
        <f>IF(B38="","",VLOOKUP(B38,Seznam!$A$6:$F$305,5,1))</f>
      </c>
      <c r="E37" s="23"/>
      <c r="F37" s="41"/>
      <c r="G37" s="23"/>
      <c r="H37" s="41"/>
      <c r="I37" s="23"/>
      <c r="J37" s="36"/>
      <c r="K37" s="144"/>
      <c r="L37" s="320" t="str">
        <f>IF(K37="","",VLOOKUP(K37,Seznam!$A$6:$F$156,2,1))&amp;" "&amp;IF(K37="","",VLOOKUP(K37,Seznam!$A$6:$F$156,3,1))</f>
        <v> </v>
      </c>
      <c r="M37" s="25"/>
      <c r="N37" s="319" t="str">
        <f>IF(M37="","",VLOOKUP(M37,Seznam!$A$6:$F$156,2,1))&amp;" "&amp;IF(M37="","",VLOOKUP(M37,Seznam!$A$6:$F$156,3,1))</f>
        <v> </v>
      </c>
      <c r="O37" s="22"/>
    </row>
    <row r="38" spans="1:15" ht="27" customHeight="1" thickBot="1" thickTop="1">
      <c r="A38" s="49">
        <v>17</v>
      </c>
      <c r="B38" s="50"/>
      <c r="C38" s="313" t="str">
        <f>IF(B38="","",VLOOKUP(B38,Seznam!$A$6:$F$156,2,1))&amp;" "&amp;IF(B38="","",VLOOKUP(B38,Seznam!$A$6:$F$156,3,1))</f>
        <v> </v>
      </c>
      <c r="D38" s="307" t="e">
        <f>IF(C38="","",VLOOKUP(C38,Seznam!$A$6:$F$156,2,1))&amp;" "&amp;IF(C38="","",VLOOKUP(C38,Seznam!$A$6:$F$156,3,1))</f>
        <v>#N/A</v>
      </c>
      <c r="E38" s="23"/>
      <c r="F38" s="318">
        <f>IF(E39="","",VLOOKUP(E39,Seznam!$A$6:$F$305,2,1))</f>
      </c>
      <c r="G38" s="23"/>
      <c r="H38" s="41"/>
      <c r="I38" s="24"/>
      <c r="J38" s="41"/>
      <c r="K38" s="141"/>
      <c r="L38" s="145"/>
      <c r="M38" s="57"/>
      <c r="N38" s="31"/>
      <c r="O38" s="54"/>
    </row>
    <row r="39" spans="1:15" ht="27.75" customHeight="1" thickBot="1" thickTop="1">
      <c r="A39" s="49"/>
      <c r="B39" s="51"/>
      <c r="C39" s="310" t="str">
        <f>IF(B40="","",VLOOKUP(B40,Seznam!$A$6:$F$305,2,1))&amp;" "&amp;IF(B40="","",VLOOKUP(B40,Seznam!$A$6:$F$305,3,1))</f>
        <v> </v>
      </c>
      <c r="D39" s="308">
        <f>IF(B40="","",VLOOKUP(B40,Seznam!$A$6:$F$305,5,1))</f>
      </c>
      <c r="E39" s="25"/>
      <c r="F39" s="319" t="str">
        <f>IF(E39="","",VLOOKUP(E39,Seznam!$A$6:$F$156,2,1))&amp;" "&amp;IF(E39="","",VLOOKUP(E39,Seznam!$A$6:$F$156,3,1))</f>
        <v> </v>
      </c>
      <c r="G39" s="24"/>
      <c r="H39" s="41"/>
      <c r="I39" s="24"/>
      <c r="J39" s="47"/>
      <c r="K39" s="24"/>
      <c r="L39" s="36"/>
      <c r="M39" s="43"/>
      <c r="N39" s="45"/>
      <c r="O39" s="54"/>
    </row>
    <row r="40" spans="1:15" ht="27" customHeight="1" thickBot="1" thickTop="1">
      <c r="A40" s="49">
        <v>18</v>
      </c>
      <c r="B40" s="50"/>
      <c r="C40" s="311" t="str">
        <f>IF(B40="","",VLOOKUP(B40,Seznam!$A$6:$F$156,2,1))&amp;" "&amp;IF(B40="","",VLOOKUP(B40,Seznam!$A$6:$F$156,3,1))</f>
        <v> </v>
      </c>
      <c r="D40" s="309" t="e">
        <f>IF(C40="","",VLOOKUP(C40,Seznam!$A$6:$F$156,2,1))&amp;" "&amp;IF(C40="","",VLOOKUP(C40,Seznam!$A$6:$F$156,3,1))</f>
        <v>#N/A</v>
      </c>
      <c r="E40" s="30"/>
      <c r="F40" s="31"/>
      <c r="G40" s="32"/>
      <c r="H40" s="318">
        <f>IF(G41="","",VLOOKUP(G41,Seznam!$A$6:$F$305,2,1))</f>
      </c>
      <c r="I40" s="24"/>
      <c r="J40" s="48"/>
      <c r="K40" s="23"/>
      <c r="L40" s="44"/>
      <c r="M40" s="43"/>
      <c r="N40" s="45"/>
      <c r="O40" s="54"/>
    </row>
    <row r="41" spans="1:15" ht="27.75" customHeight="1" thickBot="1" thickTop="1">
      <c r="A41" s="49"/>
      <c r="B41" s="51"/>
      <c r="C41" s="316" t="str">
        <f>IF(B42="","",VLOOKUP(B42,Seznam!$A$6:$F$305,2,1))&amp;" "&amp;IF(B42="","",VLOOKUP(B42,Seznam!$A$6:$F$305,3,1))</f>
        <v> </v>
      </c>
      <c r="D41" s="308">
        <f>IF(B42="","",VLOOKUP(B42,Seznam!$A$6:$F$305,5,1))</f>
      </c>
      <c r="E41" s="23"/>
      <c r="F41" s="36"/>
      <c r="G41" s="25"/>
      <c r="H41" s="319" t="str">
        <f>IF(G41="","",VLOOKUP(G41,Seznam!$A$6:$F$156,2,1))&amp;" "&amp;IF(G41="","",VLOOKUP(G41,Seznam!$A$6:$F$156,3,1))</f>
        <v> </v>
      </c>
      <c r="I41" s="37"/>
      <c r="J41" s="41"/>
      <c r="K41" s="23"/>
      <c r="L41" s="44"/>
      <c r="M41" s="43"/>
      <c r="N41" s="45"/>
      <c r="O41" s="54"/>
    </row>
    <row r="42" spans="1:15" ht="27" customHeight="1" thickBot="1" thickTop="1">
      <c r="A42" s="49">
        <v>19</v>
      </c>
      <c r="B42" s="50"/>
      <c r="C42" s="317" t="str">
        <f>IF(B42="","",VLOOKUP(B42,Seznam!$A$6:$F$156,2,1))&amp;" "&amp;IF(B42="","",VLOOKUP(B42,Seznam!$A$6:$F$156,3,1))</f>
        <v> </v>
      </c>
      <c r="D42" s="309" t="e">
        <f>IF(C42="","",VLOOKUP(C42,Seznam!$A$6:$F$156,2,1))&amp;" "&amp;IF(C42="","",VLOOKUP(C42,Seznam!$A$6:$F$156,3,1))</f>
        <v>#N/A</v>
      </c>
      <c r="E42" s="23"/>
      <c r="F42" s="318">
        <f>IF(E43="","",VLOOKUP(E43,Seznam!$A$6:$F$305,2,1))</f>
      </c>
      <c r="G42" s="30"/>
      <c r="H42" s="31"/>
      <c r="I42" s="39"/>
      <c r="J42" s="47"/>
      <c r="K42" s="24"/>
      <c r="L42" s="41"/>
      <c r="M42" s="43"/>
      <c r="N42" s="45"/>
      <c r="O42" s="54"/>
    </row>
    <row r="43" spans="1:15" ht="27.75" customHeight="1" thickBot="1" thickTop="1">
      <c r="A43" s="49"/>
      <c r="B43" s="49"/>
      <c r="C43" s="310" t="str">
        <f>IF(B44="","",VLOOKUP(B44,Seznam!$A$6:$F$305,2,1))&amp;" "&amp;IF(B44="","",VLOOKUP(B44,Seznam!$A$6:$F$305,3,1))</f>
        <v> </v>
      </c>
      <c r="D43" s="308">
        <f>IF(B44="","",VLOOKUP(B44,Seznam!$A$6:$F$305,5,1))</f>
      </c>
      <c r="E43" s="25"/>
      <c r="F43" s="319" t="str">
        <f>IF(E43="","",VLOOKUP(E43,Seznam!$A$6:$F$156,2,1))&amp;" "&amp;IF(E43="","",VLOOKUP(E43,Seznam!$A$6:$F$156,3,1))</f>
        <v> </v>
      </c>
      <c r="G43" s="32"/>
      <c r="H43" s="41"/>
      <c r="I43" s="39"/>
      <c r="J43" s="47"/>
      <c r="K43" s="24"/>
      <c r="L43" s="41"/>
      <c r="M43" s="43"/>
      <c r="N43" s="45"/>
      <c r="O43" s="54"/>
    </row>
    <row r="44" spans="1:15" ht="27" customHeight="1" thickBot="1" thickTop="1">
      <c r="A44" s="49">
        <v>20</v>
      </c>
      <c r="B44" s="50"/>
      <c r="C44" s="311" t="str">
        <f>IF(B44="","",VLOOKUP(B44,Seznam!$A$6:$F$156,2,1))&amp;" "&amp;IF(B44="","",VLOOKUP(B44,Seznam!$A$6:$F$156,3,1))</f>
        <v> </v>
      </c>
      <c r="D44" s="309" t="e">
        <f>IF(C44="","",VLOOKUP(C44,Seznam!$A$6:$F$156,2,1))&amp;" "&amp;IF(C44="","",VLOOKUP(C44,Seznam!$A$6:$F$156,3,1))</f>
        <v>#N/A</v>
      </c>
      <c r="E44" s="30"/>
      <c r="F44" s="31"/>
      <c r="G44" s="23"/>
      <c r="H44" s="41"/>
      <c r="I44" s="32"/>
      <c r="J44" s="318">
        <f>IF(I45="","",VLOOKUP(I45,Seznam!$A$6:$F$305,2,1))</f>
      </c>
      <c r="K44" s="24"/>
      <c r="L44" s="41"/>
      <c r="M44" s="43"/>
      <c r="N44" s="45"/>
      <c r="O44" s="54"/>
    </row>
    <row r="45" spans="1:15" ht="31.5" customHeight="1" thickBot="1" thickTop="1">
      <c r="A45" s="49"/>
      <c r="B45" s="51"/>
      <c r="C45" s="316" t="str">
        <f>IF(B46="","",VLOOKUP(B46,Seznam!$A$6:$F$305,2,1))&amp;" "&amp;IF(B46="","",VLOOKUP(B46,Seznam!$A$6:$F$305,3,1))</f>
        <v> </v>
      </c>
      <c r="D45" s="308">
        <f>IF(B46="","",VLOOKUP(B46,Seznam!$A$6:$F$305,5,1))</f>
      </c>
      <c r="E45" s="23"/>
      <c r="F45" s="41"/>
      <c r="G45" s="23"/>
      <c r="H45" s="41"/>
      <c r="I45" s="25"/>
      <c r="J45" s="319" t="str">
        <f>IF(I45="","",VLOOKUP(I45,Seznam!$A$6:$F$156,2,1))&amp;" "&amp;IF(I45="","",VLOOKUP(I45,Seznam!$A$6:$F$156,3,1))</f>
        <v> </v>
      </c>
      <c r="K45" s="23"/>
      <c r="L45" s="41"/>
      <c r="M45" s="43"/>
      <c r="N45" s="45"/>
      <c r="O45" s="54"/>
    </row>
    <row r="46" spans="1:15" ht="31.5" customHeight="1" thickBot="1" thickTop="1">
      <c r="A46" s="49">
        <v>21</v>
      </c>
      <c r="B46" s="50"/>
      <c r="C46" s="317" t="str">
        <f>IF(B46="","",VLOOKUP(B46,Seznam!$A$6:$F$156,2,1))&amp;" "&amp;IF(B46="","",VLOOKUP(B46,Seznam!$A$6:$F$156,3,1))</f>
        <v> </v>
      </c>
      <c r="D46" s="309" t="e">
        <f>IF(C46="","",VLOOKUP(C46,Seznam!$A$6:$F$156,2,1))&amp;" "&amp;IF(C46="","",VLOOKUP(C46,Seznam!$A$6:$F$156,3,1))</f>
        <v>#N/A</v>
      </c>
      <c r="E46" s="23"/>
      <c r="F46" s="318">
        <f>IF(E47="","",VLOOKUP(E47,Seznam!$A$6:$F$305,2,1))</f>
      </c>
      <c r="G46" s="23"/>
      <c r="H46" s="41"/>
      <c r="I46" s="30"/>
      <c r="J46" s="31"/>
      <c r="K46" s="39"/>
      <c r="L46" s="41"/>
      <c r="M46" s="43"/>
      <c r="N46" s="45"/>
      <c r="O46" s="54"/>
    </row>
    <row r="47" spans="1:15" ht="31.5" customHeight="1" thickBot="1" thickTop="1">
      <c r="A47" s="49"/>
      <c r="B47" s="51"/>
      <c r="C47" s="310" t="str">
        <f>IF(B48="","",VLOOKUP(B48,Seznam!$A$6:$F$305,2,1))&amp;" "&amp;IF(B48="","",VLOOKUP(B48,Seznam!$A$6:$F$305,3,1))</f>
        <v> </v>
      </c>
      <c r="D47" s="308">
        <f>IF(B48="","",VLOOKUP(B48,Seznam!$A$6:$F$305,5,1))</f>
      </c>
      <c r="E47" s="25"/>
      <c r="F47" s="319" t="str">
        <f>IF(E47="","",VLOOKUP(E47,Seznam!$A$6:$F$156,2,1))&amp;" "&amp;IF(E47="","",VLOOKUP(E47,Seznam!$A$6:$F$156,3,1))</f>
        <v> </v>
      </c>
      <c r="G47" s="24"/>
      <c r="H47" s="41"/>
      <c r="I47" s="39"/>
      <c r="J47" s="41"/>
      <c r="K47" s="39"/>
      <c r="L47" s="41"/>
      <c r="M47" s="43"/>
      <c r="N47" s="45"/>
      <c r="O47" s="54"/>
    </row>
    <row r="48" spans="1:15" ht="31.5" customHeight="1" thickBot="1" thickTop="1">
      <c r="A48" s="49">
        <v>22</v>
      </c>
      <c r="B48" s="50"/>
      <c r="C48" s="311" t="str">
        <f>IF(B48="","",VLOOKUP(B48,Seznam!$A$6:$F$156,2,1))&amp;" "&amp;IF(B48="","",VLOOKUP(B48,Seznam!$A$6:$F$156,3,1))</f>
        <v> </v>
      </c>
      <c r="D48" s="309" t="e">
        <f>IF(C48="","",VLOOKUP(C48,Seznam!$A$6:$F$156,2,1))&amp;" "&amp;IF(C48="","",VLOOKUP(C48,Seznam!$A$6:$F$156,3,1))</f>
        <v>#N/A</v>
      </c>
      <c r="E48" s="30"/>
      <c r="F48" s="31"/>
      <c r="G48" s="32"/>
      <c r="H48" s="318">
        <f>IF(G49="","",VLOOKUP(G49,Seznam!$A$6:$F$305,2,1))</f>
      </c>
      <c r="I48" s="39"/>
      <c r="J48" s="41"/>
      <c r="K48" s="39"/>
      <c r="L48" s="41"/>
      <c r="M48" s="43"/>
      <c r="N48" s="45"/>
      <c r="O48" s="54"/>
    </row>
    <row r="49" spans="1:15" ht="31.5" customHeight="1" thickBot="1" thickTop="1">
      <c r="A49" s="49"/>
      <c r="B49" s="51"/>
      <c r="C49" s="316" t="str">
        <f>IF(B50="","",VLOOKUP(B50,Seznam!$A$6:$F$305,2,1))&amp;" "&amp;IF(B50="","",VLOOKUP(B50,Seznam!$A$6:$F$305,3,1))</f>
        <v> </v>
      </c>
      <c r="D49" s="308">
        <f>IF(B50="","",VLOOKUP(B50,Seznam!$A$6:$F$305,5,1))</f>
      </c>
      <c r="E49" s="23"/>
      <c r="F49" s="36"/>
      <c r="G49" s="25"/>
      <c r="H49" s="319" t="str">
        <f>IF(G49="","",VLOOKUP(G49,Seznam!$A$6:$F$156,2,1))&amp;" "&amp;IF(G49="","",VLOOKUP(G49,Seznam!$A$6:$F$156,3,1))</f>
        <v> </v>
      </c>
      <c r="I49" s="39"/>
      <c r="J49" s="41"/>
      <c r="K49" s="39"/>
      <c r="L49" s="41"/>
      <c r="M49" s="43"/>
      <c r="N49" s="45"/>
      <c r="O49" s="54"/>
    </row>
    <row r="50" spans="1:15" ht="31.5" customHeight="1" thickBot="1" thickTop="1">
      <c r="A50" s="49">
        <v>23</v>
      </c>
      <c r="B50" s="50"/>
      <c r="C50" s="317" t="str">
        <f>IF(B50="","",VLOOKUP(B50,Seznam!$A$6:$F$156,2,1))&amp;" "&amp;IF(B50="","",VLOOKUP(B50,Seznam!$A$6:$F$156,3,1))</f>
        <v> </v>
      </c>
      <c r="D50" s="309" t="e">
        <f>IF(C50="","",VLOOKUP(C50,Seznam!$A$6:$F$156,2,1))&amp;" "&amp;IF(C50="","",VLOOKUP(C50,Seznam!$A$6:$F$156,3,1))</f>
        <v>#N/A</v>
      </c>
      <c r="E50" s="23"/>
      <c r="F50" s="318">
        <f>IF(E51="","",VLOOKUP(E51,Seznam!$A$6:$F$305,2,1))</f>
      </c>
      <c r="G50" s="30"/>
      <c r="H50" s="31"/>
      <c r="I50" s="23"/>
      <c r="J50" s="44"/>
      <c r="K50" s="39"/>
      <c r="L50" s="44"/>
      <c r="M50" s="43"/>
      <c r="N50" s="45"/>
      <c r="O50" s="54"/>
    </row>
    <row r="51" spans="1:15" ht="31.5" customHeight="1" thickBot="1" thickTop="1">
      <c r="A51" s="49"/>
      <c r="B51" s="51"/>
      <c r="C51" s="314" t="str">
        <f>IF(B52="","",VLOOKUP(B52,Seznam!$A$6:$F$305,2,1))&amp;" "&amp;IF(B52="","",VLOOKUP(B52,Seznam!$A$6:$F$305,3,1))</f>
        <v> </v>
      </c>
      <c r="D51" s="306">
        <f>IF(B52="","",VLOOKUP(B52,Seznam!$A$6:$F$305,5,1))</f>
      </c>
      <c r="E51" s="25"/>
      <c r="F51" s="319" t="str">
        <f>IF(E51="","",VLOOKUP(E51,Seznam!$A$6:$F$156,2,1))&amp;" "&amp;IF(E51="","",VLOOKUP(E51,Seznam!$A$6:$F$156,3,1))</f>
        <v> </v>
      </c>
      <c r="G51" s="32"/>
      <c r="H51" s="41"/>
      <c r="I51" s="23"/>
      <c r="J51" s="44"/>
      <c r="K51" s="39"/>
      <c r="L51" s="44"/>
      <c r="M51" s="43"/>
      <c r="N51" s="45"/>
      <c r="O51" s="54"/>
    </row>
    <row r="52" spans="1:15" ht="31.5" customHeight="1" thickBot="1" thickTop="1">
      <c r="A52" s="49">
        <v>24</v>
      </c>
      <c r="B52" s="50"/>
      <c r="C52" s="315" t="str">
        <f>IF(B52="","",VLOOKUP(B52,Seznam!$A$6:$F$156,2,1))&amp;" "&amp;IF(B52="","",VLOOKUP(B52,Seznam!$A$6:$F$156,3,1))</f>
        <v> </v>
      </c>
      <c r="D52" s="307" t="e">
        <f>IF(C52="","",VLOOKUP(C52,Seznam!$A$6:$F$156,2,1))&amp;" "&amp;IF(C52="","",VLOOKUP(C52,Seznam!$A$6:$F$156,3,1))</f>
        <v>#N/A</v>
      </c>
      <c r="E52" s="30"/>
      <c r="F52" s="31"/>
      <c r="G52" s="23"/>
      <c r="H52" s="41"/>
      <c r="I52" s="23"/>
      <c r="J52" s="44"/>
      <c r="K52" s="42"/>
      <c r="L52" s="318">
        <f>IF(K53="","",VLOOKUP(K53,Seznam!$A$6:$F$305,2,1))</f>
      </c>
      <c r="M52" s="43"/>
      <c r="N52" s="45"/>
      <c r="O52" s="54"/>
    </row>
    <row r="53" spans="1:15" ht="31.5" customHeight="1" thickBot="1" thickTop="1">
      <c r="A53" s="49"/>
      <c r="B53" s="51"/>
      <c r="C53" s="312" t="str">
        <f>IF(B54="","",VLOOKUP(B54,Seznam!$A$6:$F$305,2,1))&amp;" "&amp;IF(B54="","",VLOOKUP(B54,Seznam!$A$6:$F$305,3,1))</f>
        <v> </v>
      </c>
      <c r="D53" s="306">
        <f>IF(B54="","",VLOOKUP(B54,Seznam!$A$6:$F$305,5,1))</f>
      </c>
      <c r="E53" s="23"/>
      <c r="F53" s="41"/>
      <c r="G53" s="23"/>
      <c r="H53" s="41"/>
      <c r="I53" s="23"/>
      <c r="J53" s="44"/>
      <c r="K53" s="25"/>
      <c r="L53" s="319" t="str">
        <f>IF(K53="","",VLOOKUP(K53,Seznam!$A$6:$F$156,2,1))&amp;" "&amp;IF(K53="","",VLOOKUP(K53,Seznam!$A$6:$F$156,3,1))</f>
        <v> </v>
      </c>
      <c r="M53" s="43"/>
      <c r="N53" s="45"/>
      <c r="O53" s="54"/>
    </row>
    <row r="54" spans="1:15" ht="31.5" customHeight="1" thickBot="1" thickTop="1">
      <c r="A54" s="49">
        <v>25</v>
      </c>
      <c r="B54" s="50"/>
      <c r="C54" s="313" t="str">
        <f>IF(B54="","",VLOOKUP(B54,Seznam!$A$6:$F$156,2,1))&amp;" "&amp;IF(B54="","",VLOOKUP(B54,Seznam!$A$6:$F$156,3,1))</f>
        <v> </v>
      </c>
      <c r="D54" s="307" t="e">
        <f>IF(C54="","",VLOOKUP(C54,Seznam!$A$6:$F$156,2,1))&amp;" "&amp;IF(C54="","",VLOOKUP(C54,Seznam!$A$6:$F$156,3,1))</f>
        <v>#N/A</v>
      </c>
      <c r="E54" s="23"/>
      <c r="F54" s="318">
        <f>IF(E55="","",VLOOKUP(E55,Seznam!$A$6:$F$305,2,1))</f>
      </c>
      <c r="G54" s="23"/>
      <c r="H54" s="41"/>
      <c r="I54" s="23"/>
      <c r="J54" s="44"/>
      <c r="K54" s="46"/>
      <c r="L54" s="138"/>
      <c r="M54" s="22"/>
      <c r="N54" s="45"/>
      <c r="O54" s="54"/>
    </row>
    <row r="55" spans="1:15" ht="31.5" customHeight="1" thickBot="1" thickTop="1">
      <c r="A55" s="49"/>
      <c r="B55" s="51"/>
      <c r="C55" s="310" t="str">
        <f>IF(B56="","",VLOOKUP(B56,Seznam!$A$6:$F$305,2,1))&amp;" "&amp;IF(B56="","",VLOOKUP(B56,Seznam!$A$6:$F$305,3,1))</f>
        <v> </v>
      </c>
      <c r="D55" s="308">
        <f>IF(B56="","",VLOOKUP(B56,Seznam!$A$6:$F$305,5,1))</f>
      </c>
      <c r="E55" s="25"/>
      <c r="F55" s="319" t="str">
        <f>IF(E55="","",VLOOKUP(E55,Seznam!$A$6:$F$156,2,1))&amp;" "&amp;IF(E55="","",VLOOKUP(E55,Seznam!$A$6:$F$156,3,1))</f>
        <v> </v>
      </c>
      <c r="G55" s="24"/>
      <c r="H55" s="41"/>
      <c r="I55" s="23"/>
      <c r="J55" s="44"/>
      <c r="K55" s="39"/>
      <c r="L55" s="41"/>
      <c r="M55" s="22"/>
      <c r="N55" s="45"/>
      <c r="O55" s="54"/>
    </row>
    <row r="56" spans="1:15" ht="31.5" customHeight="1" thickBot="1" thickTop="1">
      <c r="A56" s="49">
        <v>26</v>
      </c>
      <c r="B56" s="50"/>
      <c r="C56" s="311" t="str">
        <f>IF(B56="","",VLOOKUP(B56,Seznam!$A$6:$F$156,2,1))&amp;" "&amp;IF(B56="","",VLOOKUP(B56,Seznam!$A$6:$F$156,3,1))</f>
        <v> </v>
      </c>
      <c r="D56" s="309" t="e">
        <f>IF(C56="","",VLOOKUP(C56,Seznam!$A$6:$F$156,2,1))&amp;" "&amp;IF(C56="","",VLOOKUP(C56,Seznam!$A$6:$F$156,3,1))</f>
        <v>#N/A</v>
      </c>
      <c r="E56" s="30"/>
      <c r="F56" s="31"/>
      <c r="G56" s="32"/>
      <c r="H56" s="318">
        <f>IF(G57="","",VLOOKUP(G57,Seznam!$A$6:$F$305,2,1))</f>
      </c>
      <c r="I56" s="23"/>
      <c r="J56" s="44"/>
      <c r="K56" s="39"/>
      <c r="L56" s="41"/>
      <c r="M56" s="22"/>
      <c r="N56" s="45"/>
      <c r="O56" s="54"/>
    </row>
    <row r="57" spans="1:15" ht="31.5" customHeight="1" thickBot="1" thickTop="1">
      <c r="A57" s="49"/>
      <c r="B57" s="51"/>
      <c r="C57" s="316" t="str">
        <f>IF(B58="","",VLOOKUP(B58,Seznam!$A$6:$F$305,2,1))&amp;" "&amp;IF(B58="","",VLOOKUP(B58,Seznam!$A$6:$F$305,3,1))</f>
        <v> </v>
      </c>
      <c r="D57" s="308">
        <f>IF(B58="","",VLOOKUP(B58,Seznam!$A$6:$F$305,5,1))</f>
      </c>
      <c r="E57" s="23"/>
      <c r="F57" s="36"/>
      <c r="G57" s="25"/>
      <c r="H57" s="319" t="str">
        <f>IF(G57="","",VLOOKUP(G57,Seznam!$A$6:$F$156,2,1))&amp;" "&amp;IF(G57="","",VLOOKUP(G57,Seznam!$A$6:$F$156,3,1))</f>
        <v> </v>
      </c>
      <c r="I57" s="23"/>
      <c r="J57" s="44"/>
      <c r="K57" s="39"/>
      <c r="L57" s="41"/>
      <c r="M57" s="22"/>
      <c r="N57" s="45"/>
      <c r="O57" s="54"/>
    </row>
    <row r="58" spans="1:15" ht="31.5" customHeight="1" thickBot="1" thickTop="1">
      <c r="A58" s="49">
        <v>27</v>
      </c>
      <c r="B58" s="50"/>
      <c r="C58" s="317" t="str">
        <f>IF(B58="","",VLOOKUP(B58,Seznam!$A$6:$F$156,2,1))&amp;" "&amp;IF(B58="","",VLOOKUP(B58,Seznam!$A$6:$F$156,3,1))</f>
        <v> </v>
      </c>
      <c r="D58" s="309" t="e">
        <f>IF(C58="","",VLOOKUP(C58,Seznam!$A$6:$F$156,2,1))&amp;" "&amp;IF(C58="","",VLOOKUP(C58,Seznam!$A$6:$F$156,3,1))</f>
        <v>#N/A</v>
      </c>
      <c r="E58" s="23"/>
      <c r="F58" s="318">
        <f>IF(E59="","",VLOOKUP(E59,Seznam!$A$6:$F$305,2,1))</f>
      </c>
      <c r="G58" s="30"/>
      <c r="H58" s="31"/>
      <c r="I58" s="39"/>
      <c r="J58" s="47"/>
      <c r="K58" s="32"/>
      <c r="L58" s="41"/>
      <c r="M58" s="22"/>
      <c r="N58" s="45"/>
      <c r="O58" s="54"/>
    </row>
    <row r="59" spans="1:15" ht="31.5" customHeight="1" thickBot="1" thickTop="1">
      <c r="A59" s="49"/>
      <c r="B59" s="52"/>
      <c r="C59" s="310" t="str">
        <f>IF(B60="","",VLOOKUP(B60,Seznam!$A$6:$F$305,2,1))&amp;" "&amp;IF(B60="","",VLOOKUP(B60,Seznam!$A$6:$F$305,3,1))</f>
        <v> </v>
      </c>
      <c r="D59" s="308">
        <f>IF(B60="","",VLOOKUP(B60,Seznam!$A$6:$F$305,5,1))</f>
      </c>
      <c r="E59" s="25"/>
      <c r="F59" s="319" t="str">
        <f>IF(E59="","",VLOOKUP(E59,Seznam!$A$6:$F$156,2,1))&amp;" "&amp;IF(E59="","",VLOOKUP(E59,Seznam!$A$6:$F$156,3,1))</f>
        <v> </v>
      </c>
      <c r="G59" s="32"/>
      <c r="H59" s="41"/>
      <c r="I59" s="39"/>
      <c r="J59" s="47"/>
      <c r="K59" s="146"/>
      <c r="L59" s="147"/>
      <c r="M59" s="22"/>
      <c r="N59" s="45"/>
      <c r="O59" s="54"/>
    </row>
    <row r="60" spans="1:15" ht="31.5" customHeight="1" thickBot="1" thickTop="1">
      <c r="A60" s="49">
        <v>28</v>
      </c>
      <c r="B60" s="50"/>
      <c r="C60" s="311" t="str">
        <f>IF(B60="","",VLOOKUP(B60,Seznam!$A$6:$F$156,2,1))&amp;" "&amp;IF(B60="","",VLOOKUP(B60,Seznam!$A$6:$F$156,3,1))</f>
        <v> </v>
      </c>
      <c r="D60" s="309" t="e">
        <f>IF(C60="","",VLOOKUP(C60,Seznam!$A$6:$F$156,2,1))&amp;" "&amp;IF(C60="","",VLOOKUP(C60,Seznam!$A$6:$F$156,3,1))</f>
        <v>#N/A</v>
      </c>
      <c r="E60" s="30"/>
      <c r="F60" s="31"/>
      <c r="G60" s="23"/>
      <c r="H60" s="41"/>
      <c r="I60" s="32"/>
      <c r="J60" s="318">
        <f>IF(I61="","",VLOOKUP(I61,Seznam!$A$6:$F$305,2,1))</f>
      </c>
      <c r="K60" s="32"/>
      <c r="L60" s="41"/>
      <c r="M60" s="22"/>
      <c r="N60" s="45"/>
      <c r="O60" s="54"/>
    </row>
    <row r="61" spans="1:15" ht="31.5" customHeight="1" thickBot="1" thickTop="1">
      <c r="A61" s="49"/>
      <c r="B61" s="51"/>
      <c r="C61" s="316" t="str">
        <f>IF(B62="","",VLOOKUP(B62,Seznam!$A$6:$F$305,2,1))&amp;" "&amp;IF(B62="","",VLOOKUP(B62,Seznam!$A$6:$F$305,3,1))</f>
        <v> </v>
      </c>
      <c r="D61" s="308">
        <f>IF(B62="","",VLOOKUP(B62,Seznam!$A$6:$F$305,5,1))</f>
      </c>
      <c r="E61" s="23"/>
      <c r="F61" s="41"/>
      <c r="G61" s="23"/>
      <c r="H61" s="41"/>
      <c r="I61" s="25"/>
      <c r="J61" s="319" t="str">
        <f>IF(I61="","",VLOOKUP(I61,Seznam!$A$6:$F$156,2,1))&amp;" "&amp;IF(I61="","",VLOOKUP(I61,Seznam!$A$6:$F$156,3,1))</f>
        <v> </v>
      </c>
      <c r="K61" s="39"/>
      <c r="L61" s="318">
        <f>IF(K62="","",VLOOKUP(K62,Seznam!$A$6:$F$305,2,1))</f>
      </c>
      <c r="M61" s="22"/>
      <c r="N61" s="45"/>
      <c r="O61" s="54"/>
    </row>
    <row r="62" spans="1:15" ht="31.5" customHeight="1" thickBot="1" thickTop="1">
      <c r="A62" s="49">
        <v>29</v>
      </c>
      <c r="B62" s="50"/>
      <c r="C62" s="317" t="str">
        <f>IF(B62="","",VLOOKUP(B62,Seznam!$A$6:$F$156,2,1))&amp;" "&amp;IF(B62="","",VLOOKUP(B62,Seznam!$A$6:$F$156,3,1))</f>
        <v> </v>
      </c>
      <c r="D62" s="309" t="e">
        <f>IF(C62="","",VLOOKUP(C62,Seznam!$A$6:$F$156,2,1))&amp;" "&amp;IF(C62="","",VLOOKUP(C62,Seznam!$A$6:$F$156,3,1))</f>
        <v>#N/A</v>
      </c>
      <c r="E62" s="23"/>
      <c r="F62" s="318">
        <f>IF(E63="","",VLOOKUP(E63,Seznam!$A$6:$F$305,2,1))</f>
      </c>
      <c r="G62" s="23"/>
      <c r="H62" s="41"/>
      <c r="I62" s="30"/>
      <c r="J62" s="31"/>
      <c r="K62" s="144"/>
      <c r="L62" s="318" t="str">
        <f>IF(K62="","",VLOOKUP(K62,Seznam!$A$6:$F$156,2,1))&amp;" "&amp;IF(K62="","",VLOOKUP(K62,Seznam!$A$6:$F$156,3,1))</f>
        <v> </v>
      </c>
      <c r="M62" s="22"/>
      <c r="N62" s="45"/>
      <c r="O62" s="54"/>
    </row>
    <row r="63" spans="1:15" ht="31.5" customHeight="1" thickBot="1" thickTop="1">
      <c r="A63" s="49"/>
      <c r="B63" s="51"/>
      <c r="C63" s="310" t="str">
        <f>IF(B64="","",VLOOKUP(B64,Seznam!$A$6:$F$305,2,1))&amp;" "&amp;IF(B64="","",VLOOKUP(B64,Seznam!$A$6:$F$305,3,1))</f>
        <v> </v>
      </c>
      <c r="D63" s="308">
        <f>IF(B64="","",VLOOKUP(B64,Seznam!$A$6:$F$305,5,1))</f>
      </c>
      <c r="E63" s="25"/>
      <c r="F63" s="319" t="str">
        <f>IF(E63="","",VLOOKUP(E63,Seznam!$A$6:$F$156,2,1))&amp;" "&amp;IF(E63="","",VLOOKUP(E63,Seznam!$A$6:$F$156,3,1))</f>
        <v> </v>
      </c>
      <c r="G63" s="24"/>
      <c r="H63" s="41"/>
      <c r="I63" s="39"/>
      <c r="J63" s="41"/>
      <c r="K63" s="141"/>
      <c r="L63" s="56"/>
      <c r="M63" s="148"/>
      <c r="N63" s="318">
        <f>IF(M64="","",VLOOKUP(M64,Seznam!$A$6:$F$305,2,1))</f>
      </c>
      <c r="O63" s="54"/>
    </row>
    <row r="64" spans="1:15" ht="31.5" customHeight="1" thickBot="1" thickTop="1">
      <c r="A64" s="49">
        <v>30</v>
      </c>
      <c r="B64" s="50"/>
      <c r="C64" s="311" t="str">
        <f>IF(B64="","",VLOOKUP(B64,Seznam!$A$6:$F$156,2,1))&amp;" "&amp;IF(B64="","",VLOOKUP(B64,Seznam!$A$6:$F$156,3,1))</f>
        <v> </v>
      </c>
      <c r="D64" s="309" t="e">
        <f>IF(C64="","",VLOOKUP(C64,Seznam!$A$6:$F$156,2,1))&amp;" "&amp;IF(C64="","",VLOOKUP(C64,Seznam!$A$6:$F$156,3,1))</f>
        <v>#N/A</v>
      </c>
      <c r="E64" s="30"/>
      <c r="F64" s="31"/>
      <c r="G64" s="32"/>
      <c r="H64" s="318">
        <f>IF(G65="","",VLOOKUP(G65,Seznam!$A$6:$F$305,2,1))</f>
      </c>
      <c r="I64" s="39"/>
      <c r="J64" s="41"/>
      <c r="K64" s="149"/>
      <c r="L64" s="150"/>
      <c r="M64" s="144"/>
      <c r="N64" s="318" t="str">
        <f>IF(M64="","",VLOOKUP(M64,Seznam!$A$6:$F$156,2,1))&amp;" "&amp;IF(M64="","",VLOOKUP(M64,Seznam!$A$6:$F$156,3,1))</f>
        <v> </v>
      </c>
      <c r="O64" s="54"/>
    </row>
    <row r="65" spans="1:15" ht="31.5" customHeight="1" thickBot="1" thickTop="1">
      <c r="A65" s="49"/>
      <c r="B65" s="51"/>
      <c r="C65" s="316" t="str">
        <f>IF(B66="","",VLOOKUP(B66,Seznam!$A$6:$F$305,2,1))&amp;" "&amp;IF(B66="","",VLOOKUP(B66,Seznam!$A$6:$F$305,3,1))</f>
        <v> </v>
      </c>
      <c r="D65" s="308">
        <f>IF(B66="","",VLOOKUP(B66,Seznam!$A$6:$F$305,5,1))</f>
      </c>
      <c r="E65" s="23"/>
      <c r="F65" s="36"/>
      <c r="G65" s="25"/>
      <c r="H65" s="319" t="str">
        <f>IF(G65="","",VLOOKUP(G65,Seznam!$A$6:$F$156,2,1))&amp;" "&amp;IF(G65="","",VLOOKUP(G65,Seznam!$A$6:$F$156,3,1))</f>
        <v> </v>
      </c>
      <c r="I65" s="39"/>
      <c r="J65" s="41"/>
      <c r="K65" s="149"/>
      <c r="L65" s="320">
        <f>IF(K66="","",VLOOKUP(K66,Seznam!$A$6:$F$305,2,1))</f>
      </c>
      <c r="M65" s="143"/>
      <c r="N65" s="45"/>
      <c r="O65" s="54"/>
    </row>
    <row r="66" spans="1:15" ht="31.5" customHeight="1" thickBot="1" thickTop="1">
      <c r="A66" s="49">
        <v>31</v>
      </c>
      <c r="B66" s="50"/>
      <c r="C66" s="317" t="str">
        <f>IF(B66="","",VLOOKUP(B66,Seznam!$A$6:$F$156,2,1))&amp;" "&amp;IF(B66="","",VLOOKUP(B66,Seznam!$A$6:$F$156,3,1))</f>
        <v> </v>
      </c>
      <c r="D66" s="309" t="e">
        <f>IF(C66="","",VLOOKUP(C66,Seznam!$A$6:$F$156,2,1))&amp;" "&amp;IF(C66="","",VLOOKUP(C66,Seznam!$A$6:$F$156,3,1))</f>
        <v>#N/A</v>
      </c>
      <c r="E66" s="23"/>
      <c r="F66" s="318">
        <f>IF(E67="","",VLOOKUP(E67,Seznam!$A$6:$F$305,2,1))</f>
      </c>
      <c r="G66" s="30"/>
      <c r="H66" s="31"/>
      <c r="I66" s="23"/>
      <c r="J66" s="41"/>
      <c r="K66" s="144"/>
      <c r="L66" s="320" t="str">
        <f>IF(K66="","",VLOOKUP(K66,Seznam!$A$6:$F$156,2,1))&amp;" "&amp;IF(K66="","",VLOOKUP(K66,Seznam!$A$6:$F$156,3,1))</f>
        <v> </v>
      </c>
      <c r="M66" s="143"/>
      <c r="N66" s="45"/>
      <c r="O66" s="54"/>
    </row>
    <row r="67" spans="1:15" ht="27.75" customHeight="1" thickBot="1" thickTop="1">
      <c r="A67" s="49"/>
      <c r="B67" s="51"/>
      <c r="C67" s="314" t="str">
        <f>IF(B68="","",VLOOKUP(B68,Seznam!$A$6:$F$305,2,1))&amp;" "&amp;IF(B68="","",VLOOKUP(B68,Seznam!$A$6:$F$305,3,1))</f>
        <v> </v>
      </c>
      <c r="D67" s="306">
        <f>IF(B68="","",VLOOKUP(B68,Seznam!$A$6:$F$305,5,1))</f>
      </c>
      <c r="E67" s="25"/>
      <c r="F67" s="319" t="str">
        <f>IF(E67="","",VLOOKUP(E67,Seznam!$A$6:$F$156,2,1))&amp;" "&amp;IF(E67="","",VLOOKUP(E67,Seznam!$A$6:$F$156,3,1))</f>
        <v> </v>
      </c>
      <c r="G67" s="32"/>
      <c r="H67" s="23"/>
      <c r="I67" s="23"/>
      <c r="J67" s="41"/>
      <c r="K67" s="141"/>
      <c r="L67" s="56"/>
      <c r="M67" s="53"/>
      <c r="N67" s="55"/>
      <c r="O67" s="54"/>
    </row>
    <row r="68" spans="1:15" ht="27" customHeight="1" thickBot="1" thickTop="1">
      <c r="A68" s="49">
        <v>32</v>
      </c>
      <c r="B68" s="50"/>
      <c r="C68" s="315" t="str">
        <f>IF(B68="","",VLOOKUP(B68,Seznam!$A$6:$F$156,2,1))&amp;" "&amp;IF(B68="","",VLOOKUP(B68,Seznam!$A$6:$F$156,3,1))</f>
        <v> </v>
      </c>
      <c r="D68" s="307" t="e">
        <f>IF(C68="","",VLOOKUP(C68,Seznam!$A$6:$F$156,2,1))&amp;" "&amp;IF(C68="","",VLOOKUP(C68,Seznam!$A$6:$F$156,3,1))</f>
        <v>#N/A</v>
      </c>
      <c r="E68" s="30"/>
      <c r="F68" s="31"/>
      <c r="G68" s="23"/>
      <c r="H68" s="23"/>
      <c r="I68" s="23"/>
      <c r="J68" s="41"/>
      <c r="K68" s="23"/>
      <c r="L68" s="41"/>
      <c r="M68" s="22"/>
      <c r="N68" s="20"/>
      <c r="O68" s="54"/>
    </row>
    <row r="69" ht="13.5" thickTop="1"/>
  </sheetData>
  <sheetProtection/>
  <mergeCells count="101">
    <mergeCell ref="B2:C2"/>
    <mergeCell ref="K2:M2"/>
    <mergeCell ref="H8:H9"/>
    <mergeCell ref="H16:H17"/>
    <mergeCell ref="F6:F7"/>
    <mergeCell ref="J12:J13"/>
    <mergeCell ref="F10:F11"/>
    <mergeCell ref="F14:F15"/>
    <mergeCell ref="C13:C14"/>
    <mergeCell ref="C17:C18"/>
    <mergeCell ref="N36:N37"/>
    <mergeCell ref="L61:L62"/>
    <mergeCell ref="H32:H33"/>
    <mergeCell ref="F34:F35"/>
    <mergeCell ref="F38:F39"/>
    <mergeCell ref="L36:L37"/>
    <mergeCell ref="J44:J45"/>
    <mergeCell ref="H40:H41"/>
    <mergeCell ref="J60:J61"/>
    <mergeCell ref="F42:F43"/>
    <mergeCell ref="L65:L66"/>
    <mergeCell ref="F26:F27"/>
    <mergeCell ref="F30:F31"/>
    <mergeCell ref="H24:H25"/>
    <mergeCell ref="F50:F51"/>
    <mergeCell ref="C55:C56"/>
    <mergeCell ref="D49:D50"/>
    <mergeCell ref="C47:C48"/>
    <mergeCell ref="N63:N64"/>
    <mergeCell ref="L52:L53"/>
    <mergeCell ref="F62:F63"/>
    <mergeCell ref="C63:C64"/>
    <mergeCell ref="H64:H65"/>
    <mergeCell ref="H48:H49"/>
    <mergeCell ref="H56:H57"/>
    <mergeCell ref="L20:L21"/>
    <mergeCell ref="J28:J29"/>
    <mergeCell ref="C29:C30"/>
    <mergeCell ref="C21:C22"/>
    <mergeCell ref="D21:D22"/>
    <mergeCell ref="D27:D28"/>
    <mergeCell ref="D23:D24"/>
    <mergeCell ref="D19:D20"/>
    <mergeCell ref="C23:C24"/>
    <mergeCell ref="F18:F19"/>
    <mergeCell ref="C65:C66"/>
    <mergeCell ref="F66:F67"/>
    <mergeCell ref="C67:C68"/>
    <mergeCell ref="C51:C52"/>
    <mergeCell ref="D53:D54"/>
    <mergeCell ref="C61:C62"/>
    <mergeCell ref="D51:D52"/>
    <mergeCell ref="C59:C60"/>
    <mergeCell ref="D61:D62"/>
    <mergeCell ref="D67:D68"/>
    <mergeCell ref="C45:C46"/>
    <mergeCell ref="D45:D46"/>
    <mergeCell ref="F54:F55"/>
    <mergeCell ref="F58:F59"/>
    <mergeCell ref="F46:F47"/>
    <mergeCell ref="C57:C58"/>
    <mergeCell ref="D59:D60"/>
    <mergeCell ref="C53:C54"/>
    <mergeCell ref="D47:D48"/>
    <mergeCell ref="C49:C50"/>
    <mergeCell ref="D65:D66"/>
    <mergeCell ref="D55:D56"/>
    <mergeCell ref="D63:D64"/>
    <mergeCell ref="D57:D58"/>
    <mergeCell ref="D31:D32"/>
    <mergeCell ref="C19:C20"/>
    <mergeCell ref="C25:C26"/>
    <mergeCell ref="D25:D26"/>
    <mergeCell ref="C43:C44"/>
    <mergeCell ref="C41:C42"/>
    <mergeCell ref="D41:D42"/>
    <mergeCell ref="D29:D30"/>
    <mergeCell ref="C35:C36"/>
    <mergeCell ref="C33:C34"/>
    <mergeCell ref="D33:D34"/>
    <mergeCell ref="C39:C40"/>
    <mergeCell ref="D39:D40"/>
    <mergeCell ref="D35:D36"/>
    <mergeCell ref="D43:D44"/>
    <mergeCell ref="F22:F23"/>
    <mergeCell ref="D13:D14"/>
    <mergeCell ref="C37:C38"/>
    <mergeCell ref="D37:D38"/>
    <mergeCell ref="C15:C16"/>
    <mergeCell ref="D15:D16"/>
    <mergeCell ref="D17:D18"/>
    <mergeCell ref="C31:C32"/>
    <mergeCell ref="C27:C28"/>
    <mergeCell ref="D5:D6"/>
    <mergeCell ref="D11:D12"/>
    <mergeCell ref="C11:C12"/>
    <mergeCell ref="C5:C6"/>
    <mergeCell ref="C7:C8"/>
    <mergeCell ref="D7:D8"/>
    <mergeCell ref="D9:D10"/>
    <mergeCell ref="C9:C10"/>
  </mergeCells>
  <printOptions horizontalCentered="1"/>
  <pageMargins left="0" right="0" top="0.1968503937007874" bottom="0.1968503937007874" header="0.1968503937007874" footer="0.1968503937007874"/>
  <pageSetup fitToHeight="1" fitToWidth="1" horizontalDpi="300" verticalDpi="3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2">
    <pageSetUpPr fitToPage="1"/>
  </sheetPr>
  <dimension ref="A1:Y41"/>
  <sheetViews>
    <sheetView view="pageBreakPreview" zoomScale="35" zoomScaleNormal="25" zoomScaleSheetLayoutView="35" zoomScalePageLayoutView="0" workbookViewId="0" topLeftCell="A1">
      <selection activeCell="L22" sqref="L22"/>
    </sheetView>
  </sheetViews>
  <sheetFormatPr defaultColWidth="10.25390625" defaultRowHeight="12.75"/>
  <cols>
    <col min="1" max="1" width="14.625" style="0" customWidth="1"/>
    <col min="2" max="2" width="10.625" style="0" customWidth="1"/>
    <col min="3" max="3" width="66.00390625" style="0" customWidth="1"/>
    <col min="4" max="4" width="54.125" style="0" customWidth="1"/>
    <col min="5" max="5" width="10.00390625" style="0" customWidth="1"/>
    <col min="6" max="6" width="56.625" style="0" customWidth="1"/>
    <col min="7" max="7" width="7.625" style="0" customWidth="1"/>
    <col min="8" max="8" width="56.75390625" style="0" customWidth="1"/>
    <col min="9" max="9" width="7.625" style="0" customWidth="1"/>
    <col min="10" max="10" width="56.125" style="0" customWidth="1"/>
    <col min="11" max="11" width="7.625" style="0" customWidth="1"/>
    <col min="12" max="12" width="56.375" style="0" customWidth="1"/>
    <col min="13" max="13" width="7.625" style="0" customWidth="1"/>
    <col min="14" max="14" width="56.875" style="0" customWidth="1"/>
    <col min="15" max="15" width="4.125" style="0" customWidth="1"/>
  </cols>
  <sheetData>
    <row r="1" spans="1:25" ht="60">
      <c r="A1" s="102" t="str">
        <f>+Seznam!C2</f>
        <v>5.KBTM  </v>
      </c>
      <c r="B1" s="17"/>
      <c r="C1" s="17"/>
      <c r="D1" s="18"/>
      <c r="E1" s="17"/>
      <c r="F1" s="17"/>
      <c r="G1" s="17"/>
      <c r="H1" s="17"/>
      <c r="I1" s="19"/>
      <c r="J1" s="17"/>
      <c r="K1" s="19"/>
      <c r="L1" s="17"/>
      <c r="M1" s="17"/>
      <c r="N1" s="58"/>
      <c r="O1" s="59"/>
      <c r="P1" s="59"/>
      <c r="Q1" s="59"/>
      <c r="R1" s="10"/>
      <c r="S1" s="10"/>
      <c r="T1" s="10"/>
      <c r="U1" s="10"/>
      <c r="V1" s="10"/>
      <c r="W1" s="10"/>
      <c r="X1" s="10"/>
      <c r="Y1" s="10"/>
    </row>
    <row r="2" spans="1:16" ht="45">
      <c r="A2" s="107"/>
      <c r="B2" s="323" t="str">
        <f>+Seznam!C3</f>
        <v>Mohelnice</v>
      </c>
      <c r="C2" s="323"/>
      <c r="D2" s="107"/>
      <c r="E2" s="107"/>
      <c r="F2" s="107"/>
      <c r="G2" s="107"/>
      <c r="H2" s="107"/>
      <c r="I2" s="107"/>
      <c r="J2" s="107"/>
      <c r="K2" s="324">
        <f>+Seznam!H3</f>
        <v>42035</v>
      </c>
      <c r="L2" s="324"/>
      <c r="M2" s="324"/>
      <c r="N2" s="60"/>
      <c r="O2" s="60"/>
      <c r="P2" s="60"/>
    </row>
    <row r="3" spans="1:16" ht="45">
      <c r="A3" s="16"/>
      <c r="B3" s="11">
        <f>+(Seznam!$C$4)</f>
        <v>0</v>
      </c>
      <c r="C3" s="8"/>
      <c r="D3" s="61"/>
      <c r="E3" s="8"/>
      <c r="F3" s="8"/>
      <c r="G3" s="8"/>
      <c r="H3" s="8"/>
      <c r="I3" s="8"/>
      <c r="J3" s="8"/>
      <c r="K3" s="8"/>
      <c r="L3" s="8"/>
      <c r="M3" s="8"/>
      <c r="N3" s="60"/>
      <c r="O3" s="60"/>
      <c r="P3" s="60"/>
    </row>
    <row r="4" spans="2:12" ht="45">
      <c r="B4" s="11"/>
      <c r="D4" s="3"/>
      <c r="E4" s="62" t="s">
        <v>29</v>
      </c>
      <c r="F4" s="63"/>
      <c r="G4" s="62" t="s">
        <v>30</v>
      </c>
      <c r="H4" s="63"/>
      <c r="J4" s="63" t="s">
        <v>34</v>
      </c>
      <c r="L4" s="155" t="s">
        <v>66</v>
      </c>
    </row>
    <row r="5" spans="1:15" ht="20.25" customHeight="1">
      <c r="A5" s="3"/>
      <c r="B5" s="3"/>
      <c r="C5" s="312" t="str">
        <f>IF(B6="","",VLOOKUP(B6,Seznam!$A$6:$F$305,2,1))&amp;" "&amp;IF(B6="","",VLOOKUP(B6,Seznam!$A$6:$F$305,3,1))</f>
        <v> </v>
      </c>
      <c r="D5" s="306">
        <f>IF(B6="","",VLOOKUP(B6,Seznam!$A$6:$F$305,5,1))</f>
      </c>
      <c r="N5" s="22"/>
      <c r="O5" s="22"/>
    </row>
    <row r="6" spans="1:15" ht="26.25" customHeight="1" thickBot="1">
      <c r="A6" s="49" t="s">
        <v>68</v>
      </c>
      <c r="B6" s="50"/>
      <c r="C6" s="313" t="str">
        <f>IF(B6="","",VLOOKUP(B6,Seznam!$A$6:$F$156,2,1))&amp;" "&amp;IF(B6="","",VLOOKUP(B6,Seznam!$A$6:$F$156,3,1))</f>
        <v> </v>
      </c>
      <c r="D6" s="307" t="e">
        <f>IF(C6="","",VLOOKUP(C6,Seznam!$A$6:$F$156,2,1))&amp;" "&amp;IF(C6="","",VLOOKUP(C6,Seznam!$A$6:$F$156,3,1))</f>
        <v>#N/A</v>
      </c>
      <c r="E6" s="23"/>
      <c r="F6" s="318">
        <f>IF(E7="","",VLOOKUP(E7,Seznam!$A$6:$F$305,2,1))</f>
      </c>
      <c r="G6" s="23"/>
      <c r="H6" s="23"/>
      <c r="I6" s="24"/>
      <c r="J6" s="23"/>
      <c r="K6" s="24"/>
      <c r="L6" s="23"/>
      <c r="M6" s="22"/>
      <c r="N6" s="22"/>
      <c r="O6" s="22"/>
    </row>
    <row r="7" spans="1:15" ht="27.75" customHeight="1" thickBot="1" thickTop="1">
      <c r="A7" s="49"/>
      <c r="B7" s="51"/>
      <c r="C7" s="310" t="str">
        <f>IF(B8="","",VLOOKUP(B8,Seznam!$A$6:$F$305,2,1))&amp;" "&amp;IF(B8="","",VLOOKUP(B8,Seznam!$A$6:$F$305,3,1))</f>
        <v> </v>
      </c>
      <c r="D7" s="308">
        <f>IF(B8="","",VLOOKUP(B8,Seznam!$A$6:$F$305,5,1))</f>
      </c>
      <c r="E7" s="25"/>
      <c r="F7" s="319" t="str">
        <f>IF(E7="","",VLOOKUP(E7,Seznam!$A$6:$F$156,2,1))&amp;" "&amp;IF(E7="","",VLOOKUP(E7,Seznam!$A$6:$F$156,3,1))</f>
        <v> </v>
      </c>
      <c r="G7" s="24"/>
      <c r="H7" s="23"/>
      <c r="I7" s="24"/>
      <c r="J7" s="24"/>
      <c r="K7" s="26"/>
      <c r="L7" s="27"/>
      <c r="M7" s="28"/>
      <c r="N7" s="29"/>
      <c r="O7" s="22"/>
    </row>
    <row r="8" spans="1:15" ht="27" customHeight="1" thickBot="1" thickTop="1">
      <c r="A8" s="49" t="s">
        <v>69</v>
      </c>
      <c r="B8" s="50"/>
      <c r="C8" s="311" t="str">
        <f>IF(B8="","",VLOOKUP(B8,Seznam!$A$6:$F$156,2,1))&amp;" "&amp;IF(B8="","",VLOOKUP(B8,Seznam!$A$6:$F$156,3,1))</f>
        <v> </v>
      </c>
      <c r="D8" s="309" t="e">
        <f>IF(C8="","",VLOOKUP(C8,Seznam!$A$6:$F$156,2,1))&amp;" "&amp;IF(C8="","",VLOOKUP(C8,Seznam!$A$6:$F$156,3,1))</f>
        <v>#N/A</v>
      </c>
      <c r="E8" s="30"/>
      <c r="F8" s="31"/>
      <c r="G8" s="32"/>
      <c r="H8" s="318">
        <f>IF(G9="","",VLOOKUP(G9,Seznam!$A$6:$F$305,2,1))</f>
      </c>
      <c r="I8" s="24"/>
      <c r="J8" s="33"/>
      <c r="K8" s="34"/>
      <c r="L8" s="35"/>
      <c r="M8" s="28"/>
      <c r="N8" s="28"/>
      <c r="O8" s="22"/>
    </row>
    <row r="9" spans="1:15" ht="27.75" customHeight="1" thickBot="1" thickTop="1">
      <c r="A9" s="49"/>
      <c r="B9" s="51"/>
      <c r="C9" s="316" t="str">
        <f>IF(B10="","",VLOOKUP(B10,Seznam!$A$6:$F$305,2,1))&amp;" "&amp;IF(B10="","",VLOOKUP(B10,Seznam!$A$6:$F$305,3,1))</f>
        <v> </v>
      </c>
      <c r="D9" s="308">
        <f>IF(B10="","",VLOOKUP(B10,Seznam!$A$6:$F$305,5,1))</f>
      </c>
      <c r="E9" s="23"/>
      <c r="F9" s="36"/>
      <c r="G9" s="25"/>
      <c r="H9" s="319" t="str">
        <f>IF(G9="","",VLOOKUP(G9,Seznam!$A$6:$F$156,2,1))&amp;" "&amp;IF(G9="","",VLOOKUP(G9,Seznam!$A$6:$F$156,3,1))</f>
        <v> </v>
      </c>
      <c r="I9" s="37"/>
      <c r="J9" s="23"/>
      <c r="K9" s="29"/>
      <c r="L9" s="38"/>
      <c r="M9" s="26"/>
      <c r="N9" s="27"/>
      <c r="O9" s="22"/>
    </row>
    <row r="10" spans="1:15" ht="27.75" customHeight="1" thickBot="1" thickTop="1">
      <c r="A10" s="49" t="s">
        <v>70</v>
      </c>
      <c r="B10" s="50"/>
      <c r="C10" s="317" t="str">
        <f>IF(B10="","",VLOOKUP(B10,Seznam!$A$6:$F$156,2,1))&amp;" "&amp;IF(B10="","",VLOOKUP(B10,Seznam!$A$6:$F$156,3,1))</f>
        <v> </v>
      </c>
      <c r="D10" s="309" t="e">
        <f>IF(C10="","",VLOOKUP(C10,Seznam!$A$6:$F$156,2,1))&amp;" "&amp;IF(C10="","",VLOOKUP(C10,Seznam!$A$6:$F$156,3,1))</f>
        <v>#N/A</v>
      </c>
      <c r="E10" s="23"/>
      <c r="F10" s="318">
        <f>IF(E11="","",VLOOKUP(E11,Seznam!$A$6:$F$305,2,1))</f>
      </c>
      <c r="G10" s="30"/>
      <c r="H10" s="138"/>
      <c r="I10" s="39"/>
      <c r="J10" s="24"/>
      <c r="K10" s="29"/>
      <c r="L10" s="38"/>
      <c r="M10" s="40"/>
      <c r="N10" s="40"/>
      <c r="O10" s="22"/>
    </row>
    <row r="11" spans="1:15" ht="27.75" customHeight="1" thickBot="1" thickTop="1">
      <c r="A11" s="49"/>
      <c r="B11" s="49"/>
      <c r="C11" s="310" t="str">
        <f>IF(B12="","",VLOOKUP(B12,Seznam!$A$6:$F$305,2,1))&amp;" "&amp;IF(B12="","",VLOOKUP(B12,Seznam!$A$6:$F$305,3,1))</f>
        <v> </v>
      </c>
      <c r="D11" s="308">
        <f>IF(B12="","",VLOOKUP(B12,Seznam!$A$6:$F$305,5,1))</f>
      </c>
      <c r="E11" s="25"/>
      <c r="F11" s="319" t="str">
        <f>IF(E11="","",VLOOKUP(E11,Seznam!$A$6:$F$156,2,1))&amp;" "&amp;IF(E11="","",VLOOKUP(E11,Seznam!$A$6:$F$156,3,1))</f>
        <v> </v>
      </c>
      <c r="G11" s="32"/>
      <c r="H11" s="36"/>
      <c r="I11" s="39"/>
      <c r="J11" s="24"/>
      <c r="K11" s="26"/>
      <c r="L11" s="27"/>
      <c r="M11" s="28"/>
      <c r="N11" s="38"/>
      <c r="O11" s="22"/>
    </row>
    <row r="12" spans="1:15" ht="25.5" customHeight="1" thickBot="1" thickTop="1">
      <c r="A12" s="49" t="s">
        <v>71</v>
      </c>
      <c r="B12" s="50"/>
      <c r="C12" s="311" t="str">
        <f>IF(B12="","",VLOOKUP(B12,Seznam!$A$6:$F$156,2,1))&amp;" "&amp;IF(B12="","",VLOOKUP(B12,Seznam!$A$6:$F$156,3,1))</f>
        <v> </v>
      </c>
      <c r="D12" s="309" t="e">
        <f>IF(C12="","",VLOOKUP(C12,Seznam!$A$6:$F$156,2,1))&amp;" "&amp;IF(C12="","",VLOOKUP(C12,Seznam!$A$6:$F$156,3,1))</f>
        <v>#N/A</v>
      </c>
      <c r="E12" s="30"/>
      <c r="F12" s="31"/>
      <c r="G12" s="23"/>
      <c r="H12" s="36"/>
      <c r="I12" s="32"/>
      <c r="J12" s="318">
        <f>IF(I13="","",VLOOKUP(I13,Seznam!$A$6:$F$305,2,1))</f>
      </c>
      <c r="K12" s="34"/>
      <c r="L12" s="35"/>
      <c r="M12" s="29"/>
      <c r="N12" s="38"/>
      <c r="O12" s="22"/>
    </row>
    <row r="13" spans="1:15" ht="27.75" customHeight="1" thickBot="1" thickTop="1">
      <c r="A13" s="49"/>
      <c r="B13" s="51"/>
      <c r="C13" s="325" t="str">
        <f>IF(B14="","",VLOOKUP(B14,Seznam!$A$6:$F$305,2,1))&amp;" "&amp;IF(B14="","",VLOOKUP(B14,Seznam!$A$6:$F$305,3,1))</f>
        <v> </v>
      </c>
      <c r="D13" s="327">
        <f>IF(B14="","",VLOOKUP(B14,Seznam!$A$6:$F$305,5,1))</f>
      </c>
      <c r="E13" s="23"/>
      <c r="F13" s="41"/>
      <c r="G13" s="23"/>
      <c r="H13" s="36"/>
      <c r="I13" s="25"/>
      <c r="J13" s="319" t="str">
        <f>IF(I13="","",VLOOKUP(I13,Seznam!$A$6:$F$156,2,1))&amp;" "&amp;IF(I13="","",VLOOKUP(I13,Seznam!$A$6:$F$156,3,1))</f>
        <v> </v>
      </c>
      <c r="K13" s="23"/>
      <c r="L13" s="23"/>
      <c r="M13" s="22"/>
      <c r="N13" s="22"/>
      <c r="O13" s="22"/>
    </row>
    <row r="14" spans="1:15" ht="27" customHeight="1" thickBot="1" thickTop="1">
      <c r="A14" s="49" t="s">
        <v>72</v>
      </c>
      <c r="B14" s="50"/>
      <c r="C14" s="326" t="str">
        <f>IF(B14="","",VLOOKUP(B14,Seznam!$A$6:$F$156,2,1))&amp;" "&amp;IF(B14="","",VLOOKUP(B14,Seznam!$A$6:$F$156,3,1))</f>
        <v> </v>
      </c>
      <c r="D14" s="328" t="e">
        <f>IF(C14="","",VLOOKUP(C14,Seznam!$A$6:$F$156,2,1))&amp;" "&amp;IF(C14="","",VLOOKUP(C14,Seznam!$A$6:$F$156,3,1))</f>
        <v>#N/A</v>
      </c>
      <c r="E14" s="23"/>
      <c r="F14" s="318">
        <f>IF(E15="","",VLOOKUP(E15,Seznam!$A$6:$F$305,2,1))</f>
      </c>
      <c r="G14" s="23"/>
      <c r="H14" s="36"/>
      <c r="I14" s="30"/>
      <c r="J14" s="31"/>
      <c r="K14" s="39"/>
      <c r="L14" s="23"/>
      <c r="M14" s="22"/>
      <c r="N14" s="22"/>
      <c r="O14" s="22"/>
    </row>
    <row r="15" spans="1:15" ht="27.75" customHeight="1" thickBot="1" thickTop="1">
      <c r="A15" s="49"/>
      <c r="B15" s="51"/>
      <c r="C15" s="310" t="str">
        <f>IF(B16="","",VLOOKUP(B16,Seznam!$A$6:$F$305,2,1))&amp;" "&amp;IF(B16="","",VLOOKUP(B16,Seznam!$A$6:$F$305,3,1))</f>
        <v> </v>
      </c>
      <c r="D15" s="308">
        <f>IF(B16="","",VLOOKUP(B16,Seznam!$A$6:$F$305,5,1))</f>
      </c>
      <c r="E15" s="25"/>
      <c r="F15" s="319" t="str">
        <f>IF(E15="","",VLOOKUP(E15,Seznam!$A$6:$F$156,2,1))&amp;" "&amp;IF(E15="","",VLOOKUP(E15,Seznam!$A$6:$F$156,3,1))</f>
        <v> </v>
      </c>
      <c r="G15" s="24"/>
      <c r="H15" s="36"/>
      <c r="I15" s="39"/>
      <c r="J15" s="36"/>
      <c r="K15" s="39"/>
      <c r="L15" s="23"/>
      <c r="M15" s="22"/>
      <c r="N15" s="22"/>
      <c r="O15" s="22"/>
    </row>
    <row r="16" spans="1:15" ht="27" customHeight="1" thickBot="1" thickTop="1">
      <c r="A16" s="49" t="s">
        <v>73</v>
      </c>
      <c r="B16" s="50"/>
      <c r="C16" s="311" t="str">
        <f>IF(B16="","",VLOOKUP(B16,Seznam!$A$6:$F$156,2,1))&amp;" "&amp;IF(B16="","",VLOOKUP(B16,Seznam!$A$6:$F$156,3,1))</f>
        <v> </v>
      </c>
      <c r="D16" s="309" t="e">
        <f>IF(C16="","",VLOOKUP(C16,Seznam!$A$6:$F$156,2,1))&amp;" "&amp;IF(C16="","",VLOOKUP(C16,Seznam!$A$6:$F$156,3,1))</f>
        <v>#N/A</v>
      </c>
      <c r="E16" s="30"/>
      <c r="F16" s="31"/>
      <c r="G16" s="32"/>
      <c r="H16" s="318">
        <f>IF(G17="","",VLOOKUP(G17,Seznam!$A$6:$F$305,2,1))</f>
      </c>
      <c r="I16" s="39"/>
      <c r="J16" s="36"/>
      <c r="K16" s="39"/>
      <c r="L16" s="23"/>
      <c r="M16" s="22"/>
      <c r="N16" s="22"/>
      <c r="O16" s="22"/>
    </row>
    <row r="17" spans="1:15" ht="27.75" customHeight="1" thickBot="1" thickTop="1">
      <c r="A17" s="49"/>
      <c r="B17" s="51"/>
      <c r="C17" s="316" t="str">
        <f>IF(B18="","",VLOOKUP(B18,Seznam!$A$6:$F$305,2,1))&amp;" "&amp;IF(B18="","",VLOOKUP(B18,Seznam!$A$6:$F$305,3,1))</f>
        <v> </v>
      </c>
      <c r="D17" s="308">
        <f>IF(B18="","",VLOOKUP(B18,Seznam!$A$6:$F$305,5,1))</f>
      </c>
      <c r="E17" s="23"/>
      <c r="F17" s="36"/>
      <c r="G17" s="25"/>
      <c r="H17" s="319" t="str">
        <f>IF(G17="","",VLOOKUP(G17,Seznam!$A$6:$F$156,2,1))&amp;" "&amp;IF(G17="","",VLOOKUP(G17,Seznam!$A$6:$F$156,3,1))</f>
        <v> </v>
      </c>
      <c r="I17" s="39"/>
      <c r="J17" s="36"/>
      <c r="K17" s="39"/>
      <c r="L17" s="23"/>
      <c r="M17" s="22"/>
      <c r="N17" s="22"/>
      <c r="O17" s="22"/>
    </row>
    <row r="18" spans="1:15" ht="27" customHeight="1" thickBot="1" thickTop="1">
      <c r="A18" s="49" t="s">
        <v>74</v>
      </c>
      <c r="B18" s="50"/>
      <c r="C18" s="317" t="str">
        <f>IF(B18="","",VLOOKUP(B18,Seznam!$A$6:$F$156,2,1))&amp;" "&amp;IF(B18="","",VLOOKUP(B18,Seznam!$A$6:$F$156,3,1))</f>
        <v> </v>
      </c>
      <c r="D18" s="309" t="e">
        <f>IF(C18="","",VLOOKUP(C18,Seznam!$A$6:$F$156,2,1))&amp;" "&amp;IF(C18="","",VLOOKUP(C18,Seznam!$A$6:$F$156,3,1))</f>
        <v>#N/A</v>
      </c>
      <c r="E18" s="23"/>
      <c r="F18" s="318">
        <f>IF(E19="","",VLOOKUP(E19,Seznam!$A$6:$F$305,2,1))</f>
      </c>
      <c r="G18" s="30"/>
      <c r="H18" s="31"/>
      <c r="I18" s="23"/>
      <c r="J18" s="36"/>
      <c r="K18" s="39"/>
      <c r="L18" s="23"/>
      <c r="M18" s="22"/>
      <c r="N18" s="22"/>
      <c r="O18" s="22"/>
    </row>
    <row r="19" spans="1:15" ht="27.75" customHeight="1" thickBot="1" thickTop="1">
      <c r="A19" s="49"/>
      <c r="B19" s="51"/>
      <c r="C19" s="314" t="str">
        <f>IF(B20="","",VLOOKUP(B20,Seznam!$A$6:$F$305,2,1))&amp;" "&amp;IF(B20="","",VLOOKUP(B20,Seznam!$A$6:$F$305,3,1))</f>
        <v> </v>
      </c>
      <c r="D19" s="306">
        <f>IF(B20="","",VLOOKUP(B20,Seznam!$A$6:$F$305,5,1))</f>
      </c>
      <c r="E19" s="25"/>
      <c r="F19" s="319" t="str">
        <f>IF(E19="","",VLOOKUP(E19,Seznam!$A$6:$F$156,2,1))&amp;" "&amp;IF(E19="","",VLOOKUP(E19,Seznam!$A$6:$F$156,3,1))</f>
        <v> </v>
      </c>
      <c r="G19" s="32"/>
      <c r="H19" s="41"/>
      <c r="I19" s="23"/>
      <c r="J19" s="36"/>
      <c r="K19" s="39"/>
      <c r="L19" s="23"/>
      <c r="M19" s="22"/>
      <c r="N19" s="22"/>
      <c r="O19" s="22"/>
    </row>
    <row r="20" spans="1:15" ht="27" customHeight="1" thickBot="1" thickTop="1">
      <c r="A20" s="49" t="s">
        <v>75</v>
      </c>
      <c r="B20" s="50"/>
      <c r="C20" s="315" t="str">
        <f>IF(B20="","",VLOOKUP(B20,Seznam!$A$6:$F$156,2,1))&amp;" "&amp;IF(B20="","",VLOOKUP(B20,Seznam!$A$6:$F$156,3,1))</f>
        <v> </v>
      </c>
      <c r="D20" s="307" t="e">
        <f>IF(C20="","",VLOOKUP(C20,Seznam!$A$6:$F$156,2,1))&amp;" "&amp;IF(C20="","",VLOOKUP(C20,Seznam!$A$6:$F$156,3,1))</f>
        <v>#N/A</v>
      </c>
      <c r="E20" s="30"/>
      <c r="F20" s="31"/>
      <c r="G20" s="23"/>
      <c r="H20" s="41"/>
      <c r="I20" s="23"/>
      <c r="J20" s="36"/>
      <c r="K20" s="32"/>
      <c r="L20" s="318">
        <f>IF(K21="","",VLOOKUP(K21,Seznam!$A$6:$F$305,2,1))</f>
      </c>
      <c r="M20" s="22"/>
      <c r="N20" s="22"/>
      <c r="O20" s="22"/>
    </row>
    <row r="21" spans="1:15" ht="31.5" customHeight="1" thickBot="1" thickTop="1">
      <c r="A21" s="49"/>
      <c r="B21" s="51"/>
      <c r="C21" s="312" t="str">
        <f>IF(B22="","",VLOOKUP(B22,Seznam!$A$6:$F$305,2,1))&amp;" "&amp;IF(B22="","",VLOOKUP(B22,Seznam!$A$6:$F$305,3,1))</f>
        <v> </v>
      </c>
      <c r="D21" s="306">
        <f>IF(B22="","",VLOOKUP(B22,Seznam!$A$6:$F$305,5,1))</f>
      </c>
      <c r="E21" s="23"/>
      <c r="F21" s="41"/>
      <c r="G21" s="23"/>
      <c r="H21" s="41"/>
      <c r="I21" s="23"/>
      <c r="J21" s="36"/>
      <c r="K21" s="25"/>
      <c r="L21" s="319" t="str">
        <f>IF(K21="","",VLOOKUP(K21,Seznam!$A$6:$F$156,2,1))&amp;" "&amp;IF(K21="","",VLOOKUP(K21,Seznam!$A$6:$F$156,3,1))</f>
        <v> </v>
      </c>
      <c r="M21" s="22"/>
      <c r="N21" s="22"/>
      <c r="O21" s="22"/>
    </row>
    <row r="22" spans="1:15" ht="31.5" customHeight="1" thickBot="1" thickTop="1">
      <c r="A22" s="49" t="s">
        <v>76</v>
      </c>
      <c r="B22" s="50"/>
      <c r="C22" s="313" t="str">
        <f>IF(B22="","",VLOOKUP(B22,Seznam!$A$6:$F$156,2,1))&amp;" "&amp;IF(B22="","",VLOOKUP(B22,Seznam!$A$6:$F$156,3,1))</f>
        <v> </v>
      </c>
      <c r="D22" s="307" t="e">
        <f>IF(C22="","",VLOOKUP(C22,Seznam!$A$6:$F$156,2,1))&amp;" "&amp;IF(C22="","",VLOOKUP(C22,Seznam!$A$6:$F$156,3,1))</f>
        <v>#N/A</v>
      </c>
      <c r="E22" s="23"/>
      <c r="F22" s="318">
        <f>IF(E23="","",VLOOKUP(E23,Seznam!$A$6:$F$305,2,1))</f>
      </c>
      <c r="G22" s="23"/>
      <c r="H22" s="41"/>
      <c r="I22" s="23"/>
      <c r="J22" s="36"/>
      <c r="K22" s="30"/>
      <c r="L22" s="196"/>
      <c r="M22" s="54"/>
      <c r="N22" s="54"/>
      <c r="O22" s="22"/>
    </row>
    <row r="23" spans="1:15" ht="27.75" customHeight="1" thickBot="1" thickTop="1">
      <c r="A23" s="49"/>
      <c r="B23" s="51"/>
      <c r="C23" s="310" t="str">
        <f>IF(B24="","",VLOOKUP(B24,Seznam!$A$6:$F$305,2,1))&amp;" "&amp;IF(B24="","",VLOOKUP(B24,Seznam!$A$6:$F$305,3,1))</f>
        <v> </v>
      </c>
      <c r="D23" s="308">
        <f>IF(B24="","",VLOOKUP(B24,Seznam!$A$6:$F$305,5,1))</f>
      </c>
      <c r="E23" s="25"/>
      <c r="F23" s="319" t="str">
        <f>IF(E23="","",VLOOKUP(E23,Seznam!$A$6:$F$156,2,1))&amp;" "&amp;IF(E23="","",VLOOKUP(E23,Seznam!$A$6:$F$156,3,1))</f>
        <v> </v>
      </c>
      <c r="G23" s="24"/>
      <c r="H23" s="41"/>
      <c r="I23" s="23"/>
      <c r="J23" s="36"/>
      <c r="K23" s="39"/>
      <c r="L23" s="36"/>
      <c r="M23" s="54"/>
      <c r="N23" s="54"/>
      <c r="O23" s="22"/>
    </row>
    <row r="24" spans="1:15" ht="27" customHeight="1" thickBot="1" thickTop="1">
      <c r="A24" s="49" t="s">
        <v>77</v>
      </c>
      <c r="B24" s="50"/>
      <c r="C24" s="311" t="str">
        <f>IF(B24="","",VLOOKUP(B24,Seznam!$A$6:$F$156,2,1))&amp;" "&amp;IF(B24="","",VLOOKUP(B24,Seznam!$A$6:$F$156,3,1))</f>
        <v> </v>
      </c>
      <c r="D24" s="309" t="e">
        <f>IF(C24="","",VLOOKUP(C24,Seznam!$A$6:$F$156,2,1))&amp;" "&amp;IF(C24="","",VLOOKUP(C24,Seznam!$A$6:$F$156,3,1))</f>
        <v>#N/A</v>
      </c>
      <c r="E24" s="30"/>
      <c r="F24" s="31"/>
      <c r="G24" s="32"/>
      <c r="H24" s="318">
        <f>IF(G25="","",VLOOKUP(G25,Seznam!$A$6:$F$305,2,1))</f>
      </c>
      <c r="I24" s="23"/>
      <c r="J24" s="36"/>
      <c r="K24" s="39"/>
      <c r="L24" s="36"/>
      <c r="M24" s="54"/>
      <c r="N24" s="54"/>
      <c r="O24" s="22"/>
    </row>
    <row r="25" spans="1:15" ht="27.75" customHeight="1" thickBot="1" thickTop="1">
      <c r="A25" s="49"/>
      <c r="B25" s="51"/>
      <c r="C25" s="316" t="str">
        <f>IF(B26="","",VLOOKUP(B26,Seznam!$A$6:$F$305,2,1))&amp;" "&amp;IF(B26="","",VLOOKUP(B26,Seznam!$A$6:$F$305,3,1))</f>
        <v> </v>
      </c>
      <c r="D25" s="308">
        <f>IF(B26="","",VLOOKUP(B26,Seznam!$A$6:$F$305,5,1))</f>
      </c>
      <c r="E25" s="23"/>
      <c r="F25" s="36"/>
      <c r="G25" s="25"/>
      <c r="H25" s="319" t="str">
        <f>IF(G25="","",VLOOKUP(G25,Seznam!$A$6:$F$156,2,1))&amp;" "&amp;IF(G25="","",VLOOKUP(G25,Seznam!$A$6:$F$156,3,1))</f>
        <v> </v>
      </c>
      <c r="I25" s="23"/>
      <c r="J25" s="36"/>
      <c r="K25" s="39"/>
      <c r="L25" s="36"/>
      <c r="M25" s="54"/>
      <c r="N25" s="54"/>
      <c r="O25" s="22"/>
    </row>
    <row r="26" spans="1:15" ht="27" customHeight="1" thickBot="1" thickTop="1">
      <c r="A26" s="49" t="s">
        <v>78</v>
      </c>
      <c r="B26" s="50"/>
      <c r="C26" s="317" t="str">
        <f>IF(B26="","",VLOOKUP(B26,Seznam!$A$6:$F$156,2,1))&amp;" "&amp;IF(B26="","",VLOOKUP(B26,Seznam!$A$6:$F$156,3,1))</f>
        <v> </v>
      </c>
      <c r="D26" s="309" t="e">
        <f>IF(C26="","",VLOOKUP(C26,Seznam!$A$6:$F$156,2,1))&amp;" "&amp;IF(C26="","",VLOOKUP(C26,Seznam!$A$6:$F$156,3,1))</f>
        <v>#N/A</v>
      </c>
      <c r="E26" s="23"/>
      <c r="F26" s="318">
        <f>IF(E27="","",VLOOKUP(E27,Seznam!$A$6:$F$305,2,1))</f>
      </c>
      <c r="G26" s="30"/>
      <c r="H26" s="31"/>
      <c r="I26" s="39"/>
      <c r="J26" s="45"/>
      <c r="K26" s="32"/>
      <c r="L26" s="36"/>
      <c r="M26" s="54"/>
      <c r="N26" s="54"/>
      <c r="O26" s="22"/>
    </row>
    <row r="27" spans="1:15" ht="27.75" customHeight="1" thickBot="1" thickTop="1">
      <c r="A27" s="49"/>
      <c r="B27" s="52"/>
      <c r="C27" s="310" t="str">
        <f>IF(B28="","",VLOOKUP(B28,Seznam!$A$6:$F$305,2,1))&amp;" "&amp;IF(B28="","",VLOOKUP(B28,Seznam!$A$6:$F$305,3,1))</f>
        <v> </v>
      </c>
      <c r="D27" s="308">
        <f>IF(B28="","",VLOOKUP(B28,Seznam!$A$6:$F$305,5,1))</f>
      </c>
      <c r="E27" s="25"/>
      <c r="F27" s="319" t="str">
        <f>IF(E27="","",VLOOKUP(E27,Seznam!$A$6:$F$156,2,1))&amp;" "&amp;IF(E27="","",VLOOKUP(E27,Seznam!$A$6:$F$156,3,1))</f>
        <v> </v>
      </c>
      <c r="G27" s="32"/>
      <c r="H27" s="41"/>
      <c r="I27" s="39"/>
      <c r="J27" s="45"/>
      <c r="K27" s="32"/>
      <c r="L27" s="36"/>
      <c r="M27" s="54"/>
      <c r="N27" s="54"/>
      <c r="O27" s="22"/>
    </row>
    <row r="28" spans="1:15" ht="27" customHeight="1" thickBot="1" thickTop="1">
      <c r="A28" s="49" t="s">
        <v>79</v>
      </c>
      <c r="B28" s="50"/>
      <c r="C28" s="311" t="str">
        <f>IF(B28="","",VLOOKUP(B28,Seznam!$A$6:$F$156,2,1))&amp;" "&amp;IF(B28="","",VLOOKUP(B28,Seznam!$A$6:$F$156,3,1))</f>
        <v> </v>
      </c>
      <c r="D28" s="309" t="e">
        <f>IF(C28="","",VLOOKUP(C28,Seznam!$A$6:$F$156,2,1))&amp;" "&amp;IF(C28="","",VLOOKUP(C28,Seznam!$A$6:$F$156,3,1))</f>
        <v>#N/A</v>
      </c>
      <c r="E28" s="30"/>
      <c r="F28" s="31"/>
      <c r="G28" s="23"/>
      <c r="H28" s="41"/>
      <c r="I28" s="32"/>
      <c r="J28" s="318">
        <f>IF(I29="","",VLOOKUP(I29,Seznam!$A$6:$F$305,2,1))</f>
      </c>
      <c r="K28" s="32"/>
      <c r="L28" s="36"/>
      <c r="M28" s="54"/>
      <c r="N28" s="54"/>
      <c r="O28" s="22"/>
    </row>
    <row r="29" spans="1:15" ht="27.75" customHeight="1" thickBot="1" thickTop="1">
      <c r="A29" s="49"/>
      <c r="B29" s="51"/>
      <c r="C29" s="316" t="str">
        <f>IF(B30="","",VLOOKUP(B30,Seznam!$A$6:$F$305,2,1))&amp;" "&amp;IF(B30="","",VLOOKUP(B30,Seznam!$A$6:$F$305,3,1))</f>
        <v> </v>
      </c>
      <c r="D29" s="308">
        <f>IF(B30="","",VLOOKUP(B30,Seznam!$A$6:$F$305,5,1))</f>
      </c>
      <c r="E29" s="23"/>
      <c r="F29" s="41"/>
      <c r="G29" s="23"/>
      <c r="H29" s="41"/>
      <c r="I29" s="25"/>
      <c r="J29" s="319" t="str">
        <f>IF(I29="","",VLOOKUP(I29,Seznam!$A$6:$F$156,2,1))&amp;" "&amp;IF(I29="","",VLOOKUP(I29,Seznam!$A$6:$F$156,3,1))</f>
        <v> </v>
      </c>
      <c r="K29" s="39"/>
      <c r="L29" s="36"/>
      <c r="M29" s="54"/>
      <c r="N29" s="54"/>
      <c r="O29" s="22"/>
    </row>
    <row r="30" spans="1:15" ht="27" customHeight="1" thickBot="1" thickTop="1">
      <c r="A30" s="49" t="s">
        <v>80</v>
      </c>
      <c r="B30" s="50"/>
      <c r="C30" s="317" t="str">
        <f>IF(B30="","",VLOOKUP(B30,Seznam!$A$6:$F$156,2,1))&amp;" "&amp;IF(B30="","",VLOOKUP(B30,Seznam!$A$6:$F$156,3,1))</f>
        <v> </v>
      </c>
      <c r="D30" s="309" t="e">
        <f>IF(C30="","",VLOOKUP(C30,Seznam!$A$6:$F$156,2,1))&amp;" "&amp;IF(C30="","",VLOOKUP(C30,Seznam!$A$6:$F$156,3,1))</f>
        <v>#N/A</v>
      </c>
      <c r="E30" s="23"/>
      <c r="F30" s="318">
        <f>IF(E31="","",VLOOKUP(E31,Seznam!$A$6:$F$305,2,1))</f>
      </c>
      <c r="G30" s="23"/>
      <c r="H30" s="41"/>
      <c r="I30" s="30"/>
      <c r="J30" s="196"/>
      <c r="K30" s="23"/>
      <c r="L30" s="36"/>
      <c r="M30" s="54"/>
      <c r="N30" s="54"/>
      <c r="O30" s="22"/>
    </row>
    <row r="31" spans="1:15" ht="27.75" customHeight="1" thickBot="1" thickTop="1">
      <c r="A31" s="49"/>
      <c r="B31" s="51"/>
      <c r="C31" s="310" t="str">
        <f>IF(B32="","",VLOOKUP(B32,Seznam!$A$6:$F$305,2,1))&amp;" "&amp;IF(B32="","",VLOOKUP(B32,Seznam!$A$6:$F$305,3,1))</f>
        <v> </v>
      </c>
      <c r="D31" s="308">
        <f>IF(B32="","",VLOOKUP(B32,Seznam!$A$6:$F$305,5,1))</f>
      </c>
      <c r="E31" s="25"/>
      <c r="F31" s="319" t="str">
        <f>IF(E31="","",VLOOKUP(E31,Seznam!$A$6:$F$156,2,1))&amp;" "&amp;IF(E31="","",VLOOKUP(E31,Seznam!$A$6:$F$156,3,1))</f>
        <v> </v>
      </c>
      <c r="G31" s="24"/>
      <c r="H31" s="41"/>
      <c r="I31" s="39"/>
      <c r="J31" s="41"/>
      <c r="K31" s="23"/>
      <c r="L31" s="36"/>
      <c r="M31" s="54"/>
      <c r="N31" s="54"/>
      <c r="O31" s="22"/>
    </row>
    <row r="32" spans="1:15" ht="27" customHeight="1" thickBot="1" thickTop="1">
      <c r="A32" s="49" t="s">
        <v>81</v>
      </c>
      <c r="B32" s="50"/>
      <c r="C32" s="311" t="str">
        <f>IF(B32="","",VLOOKUP(B32,Seznam!$A$6:$F$156,2,1))&amp;" "&amp;IF(B32="","",VLOOKUP(B32,Seznam!$A$6:$F$156,3,1))</f>
        <v> </v>
      </c>
      <c r="D32" s="309" t="e">
        <f>IF(C32="","",VLOOKUP(C32,Seznam!$A$6:$F$156,2,1))&amp;" "&amp;IF(C32="","",VLOOKUP(C32,Seznam!$A$6:$F$156,3,1))</f>
        <v>#N/A</v>
      </c>
      <c r="E32" s="30"/>
      <c r="F32" s="137"/>
      <c r="G32" s="39"/>
      <c r="H32" s="321">
        <f>IF(G33="","",VLOOKUP(G33,Seznam!$A$6:$F$305,2,1))</f>
      </c>
      <c r="I32" s="39"/>
      <c r="J32" s="41"/>
      <c r="K32" s="23"/>
      <c r="L32" s="36"/>
      <c r="M32" s="54"/>
      <c r="N32" s="54"/>
      <c r="O32" s="22"/>
    </row>
    <row r="33" spans="1:15" ht="27.75" customHeight="1" thickBot="1" thickTop="1">
      <c r="A33" s="49"/>
      <c r="B33" s="51"/>
      <c r="C33" s="316" t="str">
        <f>IF(B34="","",VLOOKUP(B34,Seznam!$A$6:$F$305,2,1))&amp;" "&amp;IF(B34="","",VLOOKUP(B34,Seznam!$A$6:$F$305,3,1))</f>
        <v> </v>
      </c>
      <c r="D33" s="308">
        <f>IF(B34="","",VLOOKUP(B34,Seznam!$A$6:$F$305,5,1))</f>
      </c>
      <c r="E33" s="23"/>
      <c r="F33" s="44"/>
      <c r="G33" s="25"/>
      <c r="H33" s="322" t="str">
        <f>IF(G33="","",VLOOKUP(G33,Seznam!$A$6:$F$156,2,1))&amp;" "&amp;IF(G33="","",VLOOKUP(G33,Seznam!$A$6:$F$156,3,1))</f>
        <v> </v>
      </c>
      <c r="I33" s="39"/>
      <c r="J33" s="41"/>
      <c r="K33" s="23"/>
      <c r="L33" s="36"/>
      <c r="M33" s="54"/>
      <c r="N33" s="54"/>
      <c r="O33" s="22"/>
    </row>
    <row r="34" spans="1:15" ht="27" customHeight="1" thickBot="1" thickTop="1">
      <c r="A34" s="49" t="s">
        <v>82</v>
      </c>
      <c r="B34" s="50"/>
      <c r="C34" s="317" t="str">
        <f>IF(B34="","",VLOOKUP(B34,Seznam!$A$6:$F$156,2,1))&amp;" "&amp;IF(B34="","",VLOOKUP(B34,Seznam!$A$6:$F$156,3,1))</f>
        <v> </v>
      </c>
      <c r="D34" s="309" t="e">
        <f>IF(C34="","",VLOOKUP(C34,Seznam!$A$6:$F$156,2,1))&amp;" "&amp;IF(C34="","",VLOOKUP(C34,Seznam!$A$6:$F$156,3,1))</f>
        <v>#N/A</v>
      </c>
      <c r="E34" s="23"/>
      <c r="F34" s="318">
        <f>IF(E35="","",VLOOKUP(E35,Seznam!$A$6:$F$305,2,1))</f>
      </c>
      <c r="G34" s="30"/>
      <c r="H34" s="31"/>
      <c r="I34" s="23"/>
      <c r="J34" s="41"/>
      <c r="K34" s="62"/>
      <c r="L34" s="154"/>
      <c r="M34" s="54"/>
      <c r="N34" s="54"/>
      <c r="O34" s="22"/>
    </row>
    <row r="35" spans="1:15" ht="27.75" customHeight="1" thickBot="1" thickTop="1">
      <c r="A35" s="49"/>
      <c r="B35" s="51"/>
      <c r="C35" s="314" t="str">
        <f>IF(B36="","",VLOOKUP(B36,Seznam!$A$6:$F$305,2,1))&amp;" "&amp;IF(B36="","",VLOOKUP(B36,Seznam!$A$6:$F$305,3,1))</f>
        <v> </v>
      </c>
      <c r="D35" s="306">
        <f>IF(B36="","",VLOOKUP(B36,Seznam!$A$6:$F$305,5,1))</f>
      </c>
      <c r="E35" s="25"/>
      <c r="F35" s="319" t="str">
        <f>IF(E35="","",VLOOKUP(E35,Seznam!$A$6:$F$156,2,1))&amp;" "&amp;IF(E35="","",VLOOKUP(E35,Seznam!$A$6:$F$156,3,1))</f>
        <v> </v>
      </c>
      <c r="G35" s="32"/>
      <c r="H35" s="41"/>
      <c r="I35" s="23"/>
      <c r="J35" s="41"/>
      <c r="K35" s="23"/>
      <c r="L35" s="36"/>
      <c r="M35" s="54"/>
      <c r="N35" s="54"/>
      <c r="O35" s="22"/>
    </row>
    <row r="36" spans="1:15" ht="27" customHeight="1" thickBot="1" thickTop="1">
      <c r="A36" s="49" t="s">
        <v>83</v>
      </c>
      <c r="B36" s="50"/>
      <c r="C36" s="315" t="str">
        <f>IF(B36="","",VLOOKUP(B36,Seznam!$A$6:$F$156,2,1))&amp;" "&amp;IF(B36="","",VLOOKUP(B36,Seznam!$A$6:$F$156,3,1))</f>
        <v> </v>
      </c>
      <c r="D36" s="307" t="e">
        <f>IF(C36="","",VLOOKUP(C36,Seznam!$A$6:$F$156,2,1))&amp;" "&amp;IF(C36="","",VLOOKUP(C36,Seznam!$A$6:$F$156,3,1))</f>
        <v>#N/A</v>
      </c>
      <c r="E36" s="30"/>
      <c r="F36" s="31"/>
      <c r="G36" s="23"/>
      <c r="H36" s="41"/>
      <c r="I36" s="23"/>
      <c r="J36" s="36"/>
      <c r="K36" s="143"/>
      <c r="L36" s="320">
        <f>IF(K37="","",VLOOKUP(K37,Seznam!$A$6:$F$305,2,1))</f>
      </c>
      <c r="M36" s="54"/>
      <c r="N36" s="318">
        <f>IF(M37="","",VLOOKUP(M37,Seznam!$A$6:$F$305,2,1))</f>
      </c>
      <c r="O36" s="22"/>
    </row>
    <row r="37" spans="1:15" ht="27.75" customHeight="1" thickTop="1">
      <c r="A37" s="49"/>
      <c r="B37" s="51"/>
      <c r="C37" s="153"/>
      <c r="D37" s="152"/>
      <c r="E37" s="23"/>
      <c r="F37" s="41"/>
      <c r="G37" s="23"/>
      <c r="H37" s="41"/>
      <c r="I37" s="23"/>
      <c r="J37" s="36"/>
      <c r="K37" s="144"/>
      <c r="L37" s="320" t="str">
        <f>IF(K37="","",VLOOKUP(K37,Seznam!$A$6:$F$156,2,1))&amp;" "&amp;IF(K37="","",VLOOKUP(K37,Seznam!$A$6:$F$156,3,1))</f>
        <v> </v>
      </c>
      <c r="M37" s="142"/>
      <c r="N37" s="318" t="str">
        <f>IF(M37="","",VLOOKUP(M37,Seznam!$A$6:$F$156,2,1))&amp;" "&amp;IF(M37="","",VLOOKUP(M37,Seznam!$A$6:$F$156,3,1))</f>
        <v> </v>
      </c>
      <c r="O37" s="22"/>
    </row>
    <row r="38" spans="12:14" ht="12.75">
      <c r="L38" s="64"/>
      <c r="M38" s="64"/>
      <c r="N38" s="64"/>
    </row>
    <row r="39" spans="12:14" ht="12.75">
      <c r="L39" s="64"/>
      <c r="M39" s="64"/>
      <c r="N39" s="64"/>
    </row>
    <row r="40" spans="12:14" ht="12.75">
      <c r="L40" s="64"/>
      <c r="M40" s="64"/>
      <c r="N40" s="64"/>
    </row>
    <row r="41" spans="12:14" ht="12.75">
      <c r="L41" s="64"/>
      <c r="M41" s="64"/>
      <c r="N41" s="64"/>
    </row>
  </sheetData>
  <sheetProtection/>
  <mergeCells count="51">
    <mergeCell ref="L36:L37"/>
    <mergeCell ref="N36:N37"/>
    <mergeCell ref="J28:J29"/>
    <mergeCell ref="C29:C30"/>
    <mergeCell ref="D29:D30"/>
    <mergeCell ref="F30:F31"/>
    <mergeCell ref="D33:D34"/>
    <mergeCell ref="F34:F35"/>
    <mergeCell ref="C35:C36"/>
    <mergeCell ref="H32:H33"/>
    <mergeCell ref="C33:C34"/>
    <mergeCell ref="C27:C28"/>
    <mergeCell ref="D27:D28"/>
    <mergeCell ref="C19:C20"/>
    <mergeCell ref="D35:D36"/>
    <mergeCell ref="C31:C32"/>
    <mergeCell ref="L20:L21"/>
    <mergeCell ref="C21:C22"/>
    <mergeCell ref="D21:D22"/>
    <mergeCell ref="F22:F23"/>
    <mergeCell ref="C23:C24"/>
    <mergeCell ref="D31:D32"/>
    <mergeCell ref="D19:D20"/>
    <mergeCell ref="D23:D24"/>
    <mergeCell ref="H24:H25"/>
    <mergeCell ref="H8:H9"/>
    <mergeCell ref="D15:D16"/>
    <mergeCell ref="H16:H17"/>
    <mergeCell ref="D25:D26"/>
    <mergeCell ref="D13:D14"/>
    <mergeCell ref="F10:F11"/>
    <mergeCell ref="D9:D10"/>
    <mergeCell ref="K2:M2"/>
    <mergeCell ref="C5:C6"/>
    <mergeCell ref="D5:D6"/>
    <mergeCell ref="F6:F7"/>
    <mergeCell ref="C7:C8"/>
    <mergeCell ref="C11:C12"/>
    <mergeCell ref="D11:D12"/>
    <mergeCell ref="J12:J13"/>
    <mergeCell ref="C13:C14"/>
    <mergeCell ref="C9:C10"/>
    <mergeCell ref="B2:C2"/>
    <mergeCell ref="F26:F27"/>
    <mergeCell ref="C25:C26"/>
    <mergeCell ref="C17:C18"/>
    <mergeCell ref="D17:D18"/>
    <mergeCell ref="F18:F19"/>
    <mergeCell ref="D7:D8"/>
    <mergeCell ref="C15:C16"/>
    <mergeCell ref="F14:F15"/>
  </mergeCells>
  <printOptions horizontalCentered="1"/>
  <pageMargins left="0" right="0.22" top="0.1968503937007874" bottom="0.1968503937007874" header="0.1968503937007874" footer="0.1968503937007874"/>
  <pageSetup fitToHeight="1" fitToWidth="1" horizontalDpi="300" verticalDpi="3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G92"/>
  <sheetViews>
    <sheetView tabSelected="1" view="pageBreakPreview" zoomScale="115"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6.75390625" style="335" customWidth="1"/>
    <col min="2" max="2" width="2.125" style="0" customWidth="1"/>
    <col min="3" max="3" width="16.625" style="0" customWidth="1"/>
    <col min="4" max="4" width="11.25390625" style="0" customWidth="1"/>
    <col min="5" max="5" width="6.125" style="0" customWidth="1"/>
    <col min="6" max="6" width="23.125" style="0" customWidth="1"/>
    <col min="7" max="8" width="4.25390625" style="6" customWidth="1"/>
  </cols>
  <sheetData>
    <row r="1" spans="1:6" ht="15.75">
      <c r="A1" s="329" t="s">
        <v>37</v>
      </c>
      <c r="B1" s="329"/>
      <c r="C1" s="329"/>
      <c r="D1" s="329"/>
      <c r="E1" s="329"/>
      <c r="F1" s="329"/>
    </row>
    <row r="2" spans="1:6" ht="15.75">
      <c r="A2" s="329" t="s">
        <v>209</v>
      </c>
      <c r="B2" s="329"/>
      <c r="C2" s="329"/>
      <c r="D2" s="329"/>
      <c r="E2" s="329"/>
      <c r="F2" s="329"/>
    </row>
    <row r="3" spans="1:6" ht="15.75">
      <c r="A3" s="336" t="s">
        <v>84</v>
      </c>
      <c r="B3" s="14"/>
      <c r="C3" s="14"/>
      <c r="D3" s="14"/>
      <c r="E3" s="14"/>
      <c r="F3" s="134">
        <v>42035</v>
      </c>
    </row>
    <row r="4" spans="1:4" ht="12.75">
      <c r="A4" s="332"/>
      <c r="C4" s="64"/>
      <c r="D4" s="64"/>
    </row>
    <row r="5" spans="1:7" ht="12.75">
      <c r="A5" s="333" t="s">
        <v>237</v>
      </c>
      <c r="B5" s="330">
        <v>1</v>
      </c>
      <c r="C5" s="174" t="s">
        <v>104</v>
      </c>
      <c r="D5" s="174" t="s">
        <v>91</v>
      </c>
      <c r="E5" s="175">
        <v>1997</v>
      </c>
      <c r="F5" s="165" t="s">
        <v>105</v>
      </c>
      <c r="G5" s="165">
        <v>0</v>
      </c>
    </row>
    <row r="6" spans="1:7" ht="12.75">
      <c r="A6" s="333" t="s">
        <v>238</v>
      </c>
      <c r="B6" s="330">
        <v>2</v>
      </c>
      <c r="C6" s="174" t="s">
        <v>168</v>
      </c>
      <c r="D6" s="174" t="s">
        <v>101</v>
      </c>
      <c r="E6" s="175">
        <v>1998</v>
      </c>
      <c r="F6" s="165" t="s">
        <v>96</v>
      </c>
      <c r="G6" s="165">
        <v>0</v>
      </c>
    </row>
    <row r="7" spans="1:7" ht="12.75">
      <c r="A7" s="333" t="s">
        <v>239</v>
      </c>
      <c r="B7" s="330">
        <v>4</v>
      </c>
      <c r="C7" s="174" t="s">
        <v>108</v>
      </c>
      <c r="D7" s="174" t="s">
        <v>92</v>
      </c>
      <c r="E7" s="175">
        <v>2002</v>
      </c>
      <c r="F7" s="165" t="s">
        <v>96</v>
      </c>
      <c r="G7" s="165">
        <v>0</v>
      </c>
    </row>
    <row r="8" spans="1:7" ht="12.75">
      <c r="A8" s="333" t="s">
        <v>240</v>
      </c>
      <c r="B8" s="330">
        <v>7</v>
      </c>
      <c r="C8" s="174" t="s">
        <v>111</v>
      </c>
      <c r="D8" s="174" t="s">
        <v>169</v>
      </c>
      <c r="E8" s="175" t="s">
        <v>98</v>
      </c>
      <c r="F8" s="165" t="s">
        <v>87</v>
      </c>
      <c r="G8" s="165">
        <v>0</v>
      </c>
    </row>
    <row r="9" spans="1:7" ht="12.75">
      <c r="A9" s="333" t="s">
        <v>241</v>
      </c>
      <c r="B9" s="330">
        <v>3</v>
      </c>
      <c r="C9" s="174" t="s">
        <v>102</v>
      </c>
      <c r="D9" s="174" t="s">
        <v>85</v>
      </c>
      <c r="E9" s="175">
        <v>1998</v>
      </c>
      <c r="F9" s="165" t="s">
        <v>103</v>
      </c>
      <c r="G9" s="165">
        <v>0</v>
      </c>
    </row>
    <row r="10" spans="1:7" ht="12.75">
      <c r="A10" s="333" t="s">
        <v>242</v>
      </c>
      <c r="B10" s="330">
        <v>5</v>
      </c>
      <c r="C10" s="174" t="s">
        <v>107</v>
      </c>
      <c r="D10" s="174" t="s">
        <v>85</v>
      </c>
      <c r="E10" s="175">
        <v>2001</v>
      </c>
      <c r="F10" s="165" t="s">
        <v>87</v>
      </c>
      <c r="G10" s="165">
        <v>0</v>
      </c>
    </row>
    <row r="11" spans="1:7" ht="12.75">
      <c r="A11" s="333" t="s">
        <v>243</v>
      </c>
      <c r="B11" s="330">
        <v>6</v>
      </c>
      <c r="C11" s="174" t="s">
        <v>110</v>
      </c>
      <c r="D11" s="174" t="s">
        <v>99</v>
      </c>
      <c r="E11" s="175">
        <v>2001</v>
      </c>
      <c r="F11" s="165" t="s">
        <v>96</v>
      </c>
      <c r="G11" s="165">
        <v>0</v>
      </c>
    </row>
    <row r="12" spans="1:7" ht="12.75">
      <c r="A12" s="333" t="s">
        <v>244</v>
      </c>
      <c r="B12" s="330">
        <v>11</v>
      </c>
      <c r="C12" s="174" t="s">
        <v>172</v>
      </c>
      <c r="D12" s="174" t="s">
        <v>173</v>
      </c>
      <c r="E12" s="175">
        <v>2002</v>
      </c>
      <c r="F12" s="165" t="s">
        <v>96</v>
      </c>
      <c r="G12" s="165">
        <v>0</v>
      </c>
    </row>
    <row r="13" spans="1:7" ht="12.75">
      <c r="A13" s="333" t="s">
        <v>245</v>
      </c>
      <c r="B13" s="330">
        <v>8</v>
      </c>
      <c r="C13" s="174" t="s">
        <v>114</v>
      </c>
      <c r="D13" s="174" t="s">
        <v>115</v>
      </c>
      <c r="E13" s="175" t="s">
        <v>116</v>
      </c>
      <c r="F13" s="165" t="s">
        <v>84</v>
      </c>
      <c r="G13" s="165">
        <v>0</v>
      </c>
    </row>
    <row r="14" spans="1:7" ht="12.75">
      <c r="A14" s="333" t="s">
        <v>246</v>
      </c>
      <c r="B14" s="330">
        <v>10</v>
      </c>
      <c r="C14" s="174" t="s">
        <v>171</v>
      </c>
      <c r="D14" s="174" t="s">
        <v>123</v>
      </c>
      <c r="E14" s="175">
        <v>1997</v>
      </c>
      <c r="F14" s="165" t="s">
        <v>149</v>
      </c>
      <c r="G14" s="165">
        <v>0</v>
      </c>
    </row>
    <row r="15" spans="1:7" ht="12.75">
      <c r="A15" s="333" t="s">
        <v>247</v>
      </c>
      <c r="B15" s="330">
        <v>12</v>
      </c>
      <c r="C15" s="174" t="s">
        <v>102</v>
      </c>
      <c r="D15" s="174" t="s">
        <v>88</v>
      </c>
      <c r="E15" s="175" t="s">
        <v>116</v>
      </c>
      <c r="F15" s="165" t="s">
        <v>103</v>
      </c>
      <c r="G15" s="165">
        <v>0</v>
      </c>
    </row>
    <row r="16" spans="1:7" ht="12.75">
      <c r="A16" s="333" t="s">
        <v>248</v>
      </c>
      <c r="B16" s="330">
        <v>9</v>
      </c>
      <c r="C16" s="174" t="s">
        <v>170</v>
      </c>
      <c r="D16" s="174" t="s">
        <v>112</v>
      </c>
      <c r="E16" s="175">
        <v>1998</v>
      </c>
      <c r="F16" s="165" t="s">
        <v>96</v>
      </c>
      <c r="G16" s="165">
        <v>0</v>
      </c>
    </row>
    <row r="17" spans="1:7" ht="12.75">
      <c r="A17" s="333" t="s">
        <v>249</v>
      </c>
      <c r="B17" s="330">
        <v>16</v>
      </c>
      <c r="C17" s="174" t="s">
        <v>104</v>
      </c>
      <c r="D17" s="174" t="s">
        <v>89</v>
      </c>
      <c r="E17" s="175">
        <v>2001</v>
      </c>
      <c r="F17" s="165" t="s">
        <v>84</v>
      </c>
      <c r="G17" s="165">
        <v>0</v>
      </c>
    </row>
    <row r="18" spans="1:7" ht="12.75">
      <c r="A18" s="333" t="s">
        <v>250</v>
      </c>
      <c r="B18" s="330">
        <v>13</v>
      </c>
      <c r="C18" s="174" t="s">
        <v>222</v>
      </c>
      <c r="D18" s="174" t="s">
        <v>120</v>
      </c>
      <c r="E18" s="175" t="s">
        <v>93</v>
      </c>
      <c r="F18" s="165" t="s">
        <v>87</v>
      </c>
      <c r="G18" s="165">
        <v>0</v>
      </c>
    </row>
    <row r="19" spans="1:7" ht="12.75">
      <c r="A19" s="333" t="s">
        <v>251</v>
      </c>
      <c r="B19" s="330">
        <v>14</v>
      </c>
      <c r="C19" s="174" t="s">
        <v>174</v>
      </c>
      <c r="D19" s="174" t="s">
        <v>121</v>
      </c>
      <c r="E19" s="175">
        <v>2000</v>
      </c>
      <c r="F19" s="165" t="s">
        <v>96</v>
      </c>
      <c r="G19" s="165">
        <v>0</v>
      </c>
    </row>
    <row r="20" spans="1:7" ht="12.75">
      <c r="A20" s="333" t="s">
        <v>252</v>
      </c>
      <c r="B20" s="330">
        <v>24</v>
      </c>
      <c r="C20" s="174" t="s">
        <v>118</v>
      </c>
      <c r="D20" s="174" t="s">
        <v>119</v>
      </c>
      <c r="E20" s="175">
        <v>2003</v>
      </c>
      <c r="F20" s="165" t="s">
        <v>109</v>
      </c>
      <c r="G20" s="165">
        <v>0</v>
      </c>
    </row>
    <row r="21" spans="1:7" ht="12.75">
      <c r="A21" s="333" t="s">
        <v>253</v>
      </c>
      <c r="B21" s="330">
        <v>15</v>
      </c>
      <c r="C21" s="174" t="s">
        <v>117</v>
      </c>
      <c r="D21" s="174" t="s">
        <v>175</v>
      </c>
      <c r="E21" s="175">
        <v>2000</v>
      </c>
      <c r="F21" s="165" t="s">
        <v>96</v>
      </c>
      <c r="G21" s="165">
        <v>0</v>
      </c>
    </row>
    <row r="22" spans="1:7" ht="12.75">
      <c r="A22" s="333" t="s">
        <v>254</v>
      </c>
      <c r="B22" s="330">
        <v>18</v>
      </c>
      <c r="C22" s="174" t="s">
        <v>176</v>
      </c>
      <c r="D22" s="174" t="s">
        <v>143</v>
      </c>
      <c r="E22" s="175">
        <v>2000</v>
      </c>
      <c r="F22" s="165" t="s">
        <v>109</v>
      </c>
      <c r="G22" s="165">
        <v>0</v>
      </c>
    </row>
    <row r="23" spans="1:7" ht="12.75">
      <c r="A23" s="333" t="s">
        <v>255</v>
      </c>
      <c r="B23" s="330">
        <v>17</v>
      </c>
      <c r="C23" s="174" t="s">
        <v>122</v>
      </c>
      <c r="D23" s="174" t="s">
        <v>123</v>
      </c>
      <c r="E23" s="175">
        <v>2002</v>
      </c>
      <c r="F23" s="165" t="s">
        <v>100</v>
      </c>
      <c r="G23" s="165">
        <v>0</v>
      </c>
    </row>
    <row r="24" spans="1:7" ht="12.75">
      <c r="A24" s="333" t="s">
        <v>256</v>
      </c>
      <c r="B24" s="330">
        <v>20</v>
      </c>
      <c r="C24" s="174" t="s">
        <v>163</v>
      </c>
      <c r="D24" s="174" t="s">
        <v>151</v>
      </c>
      <c r="E24" s="175">
        <v>2001</v>
      </c>
      <c r="F24" s="165" t="s">
        <v>153</v>
      </c>
      <c r="G24" s="165">
        <v>0</v>
      </c>
    </row>
    <row r="25" spans="1:7" ht="12.75">
      <c r="A25" s="333" t="s">
        <v>257</v>
      </c>
      <c r="B25" s="330">
        <v>23</v>
      </c>
      <c r="C25" s="174" t="s">
        <v>178</v>
      </c>
      <c r="D25" s="174" t="s">
        <v>150</v>
      </c>
      <c r="E25" s="175">
        <v>2002</v>
      </c>
      <c r="F25" s="165" t="s">
        <v>106</v>
      </c>
      <c r="G25" s="165">
        <v>0</v>
      </c>
    </row>
    <row r="26" spans="1:7" ht="12.75">
      <c r="A26" s="333" t="s">
        <v>258</v>
      </c>
      <c r="B26" s="330">
        <v>21</v>
      </c>
      <c r="C26" s="174" t="s">
        <v>161</v>
      </c>
      <c r="D26" s="174" t="s">
        <v>146</v>
      </c>
      <c r="E26" s="175">
        <v>2004</v>
      </c>
      <c r="F26" s="165" t="s">
        <v>100</v>
      </c>
      <c r="G26" s="165">
        <v>0</v>
      </c>
    </row>
    <row r="27" spans="1:7" ht="12.75">
      <c r="A27" s="333" t="s">
        <v>259</v>
      </c>
      <c r="B27" s="330">
        <v>19</v>
      </c>
      <c r="C27" s="174" t="s">
        <v>177</v>
      </c>
      <c r="D27" s="174" t="s">
        <v>97</v>
      </c>
      <c r="E27" s="175">
        <v>2002</v>
      </c>
      <c r="F27" s="165" t="s">
        <v>87</v>
      </c>
      <c r="G27" s="165">
        <v>0</v>
      </c>
    </row>
    <row r="28" spans="1:7" ht="12.75">
      <c r="A28" s="333" t="s">
        <v>260</v>
      </c>
      <c r="B28" s="330">
        <v>22</v>
      </c>
      <c r="C28" s="174" t="s">
        <v>126</v>
      </c>
      <c r="D28" s="174" t="s">
        <v>127</v>
      </c>
      <c r="E28" s="175">
        <v>2003</v>
      </c>
      <c r="F28" s="165" t="s">
        <v>128</v>
      </c>
      <c r="G28" s="165">
        <v>0</v>
      </c>
    </row>
    <row r="29" spans="1:7" ht="12.75">
      <c r="A29" s="333" t="s">
        <v>261</v>
      </c>
      <c r="B29" s="330">
        <v>30</v>
      </c>
      <c r="C29" s="174" t="s">
        <v>162</v>
      </c>
      <c r="D29" s="174" t="s">
        <v>148</v>
      </c>
      <c r="E29" s="175" t="s">
        <v>93</v>
      </c>
      <c r="F29" s="165" t="s">
        <v>94</v>
      </c>
      <c r="G29" s="165">
        <v>0</v>
      </c>
    </row>
    <row r="30" spans="1:7" ht="12.75">
      <c r="A30" s="333" t="s">
        <v>262</v>
      </c>
      <c r="B30" s="330">
        <v>28</v>
      </c>
      <c r="C30" s="174" t="s">
        <v>113</v>
      </c>
      <c r="D30" s="174" t="s">
        <v>90</v>
      </c>
      <c r="E30" s="175">
        <v>2003</v>
      </c>
      <c r="F30" s="165" t="s">
        <v>109</v>
      </c>
      <c r="G30" s="165">
        <v>0</v>
      </c>
    </row>
    <row r="31" spans="1:7" ht="12.75">
      <c r="A31" s="333" t="s">
        <v>263</v>
      </c>
      <c r="B31" s="330">
        <v>25</v>
      </c>
      <c r="C31" s="174" t="s">
        <v>160</v>
      </c>
      <c r="D31" s="174" t="s">
        <v>145</v>
      </c>
      <c r="E31" s="175">
        <v>2001</v>
      </c>
      <c r="F31" s="165" t="s">
        <v>109</v>
      </c>
      <c r="G31" s="165">
        <v>0</v>
      </c>
    </row>
    <row r="32" spans="1:7" ht="12.75">
      <c r="A32" s="333" t="s">
        <v>264</v>
      </c>
      <c r="B32" s="330">
        <v>27</v>
      </c>
      <c r="C32" s="174" t="s">
        <v>179</v>
      </c>
      <c r="D32" s="174" t="s">
        <v>146</v>
      </c>
      <c r="E32" s="175">
        <v>2001</v>
      </c>
      <c r="F32" s="165" t="s">
        <v>149</v>
      </c>
      <c r="G32" s="165">
        <v>0</v>
      </c>
    </row>
    <row r="33" spans="1:7" ht="12.75">
      <c r="A33" s="333" t="s">
        <v>265</v>
      </c>
      <c r="B33" s="330">
        <v>29</v>
      </c>
      <c r="C33" s="174" t="s">
        <v>180</v>
      </c>
      <c r="D33" s="174" t="s">
        <v>146</v>
      </c>
      <c r="E33" s="175">
        <v>2003</v>
      </c>
      <c r="F33" s="165" t="s">
        <v>144</v>
      </c>
      <c r="G33" s="165">
        <v>0</v>
      </c>
    </row>
    <row r="34" spans="1:7" ht="12.75">
      <c r="A34" s="333" t="s">
        <v>266</v>
      </c>
      <c r="B34" s="330">
        <v>31</v>
      </c>
      <c r="C34" s="174" t="s">
        <v>165</v>
      </c>
      <c r="D34" s="174" t="s">
        <v>157</v>
      </c>
      <c r="E34" s="175">
        <v>2004</v>
      </c>
      <c r="F34" s="165" t="s">
        <v>109</v>
      </c>
      <c r="G34" s="165">
        <v>0</v>
      </c>
    </row>
    <row r="35" spans="1:7" ht="12.75">
      <c r="A35" s="333" t="s">
        <v>267</v>
      </c>
      <c r="B35" s="330">
        <v>32</v>
      </c>
      <c r="C35" s="174" t="s">
        <v>181</v>
      </c>
      <c r="D35" s="174" t="s">
        <v>182</v>
      </c>
      <c r="E35" s="175" t="s">
        <v>183</v>
      </c>
      <c r="F35" s="165" t="s">
        <v>184</v>
      </c>
      <c r="G35" s="165">
        <v>0</v>
      </c>
    </row>
    <row r="36" spans="1:7" ht="12.75">
      <c r="A36" s="333" t="s">
        <v>268</v>
      </c>
      <c r="B36" s="330">
        <v>35</v>
      </c>
      <c r="C36" s="174" t="s">
        <v>187</v>
      </c>
      <c r="D36" s="174" t="s">
        <v>188</v>
      </c>
      <c r="E36" s="175">
        <v>2001</v>
      </c>
      <c r="F36" s="165" t="s">
        <v>184</v>
      </c>
      <c r="G36" s="165">
        <v>0</v>
      </c>
    </row>
    <row r="37" spans="1:7" ht="12.75">
      <c r="A37" s="333" t="s">
        <v>269</v>
      </c>
      <c r="B37" s="330">
        <v>36</v>
      </c>
      <c r="C37" s="174" t="s">
        <v>189</v>
      </c>
      <c r="D37" s="174" t="s">
        <v>190</v>
      </c>
      <c r="E37" s="175">
        <v>0</v>
      </c>
      <c r="F37" s="165" t="s">
        <v>184</v>
      </c>
      <c r="G37" s="165">
        <v>0</v>
      </c>
    </row>
    <row r="38" spans="1:7" ht="12.75">
      <c r="A38" s="333" t="s">
        <v>270</v>
      </c>
      <c r="B38" s="330">
        <v>26</v>
      </c>
      <c r="C38" s="174" t="s">
        <v>129</v>
      </c>
      <c r="D38" s="174" t="s">
        <v>130</v>
      </c>
      <c r="E38" s="175">
        <v>2000</v>
      </c>
      <c r="F38" s="165" t="s">
        <v>100</v>
      </c>
      <c r="G38" s="165">
        <v>0</v>
      </c>
    </row>
    <row r="39" spans="1:7" ht="12.75">
      <c r="A39" s="333" t="s">
        <v>271</v>
      </c>
      <c r="B39" s="330">
        <v>33</v>
      </c>
      <c r="C39" s="174" t="s">
        <v>185</v>
      </c>
      <c r="D39" s="174" t="s">
        <v>89</v>
      </c>
      <c r="E39" s="175">
        <v>2005</v>
      </c>
      <c r="F39" s="165" t="s">
        <v>149</v>
      </c>
      <c r="G39" s="165">
        <v>0</v>
      </c>
    </row>
    <row r="40" spans="1:7" ht="12.75">
      <c r="A40" s="333" t="s">
        <v>272</v>
      </c>
      <c r="B40" s="330">
        <v>34</v>
      </c>
      <c r="C40" s="174" t="s">
        <v>186</v>
      </c>
      <c r="D40" s="174" t="s">
        <v>147</v>
      </c>
      <c r="E40" s="175">
        <v>2003</v>
      </c>
      <c r="F40" s="165" t="s">
        <v>149</v>
      </c>
      <c r="G40" s="165">
        <v>0</v>
      </c>
    </row>
    <row r="41" spans="1:7" ht="12.75">
      <c r="A41" s="333" t="s">
        <v>273</v>
      </c>
      <c r="B41" s="330">
        <v>40</v>
      </c>
      <c r="C41" s="174" t="s">
        <v>163</v>
      </c>
      <c r="D41" s="174" t="s">
        <v>99</v>
      </c>
      <c r="E41" s="175">
        <v>1997</v>
      </c>
      <c r="F41" s="165" t="s">
        <v>153</v>
      </c>
      <c r="G41" s="165">
        <v>0</v>
      </c>
    </row>
    <row r="42" spans="1:7" ht="12.75">
      <c r="A42" s="333" t="s">
        <v>274</v>
      </c>
      <c r="B42" s="330">
        <v>47</v>
      </c>
      <c r="C42" s="174" t="s">
        <v>125</v>
      </c>
      <c r="D42" s="174" t="s">
        <v>152</v>
      </c>
      <c r="E42" s="175">
        <v>2002</v>
      </c>
      <c r="F42" s="165" t="s">
        <v>94</v>
      </c>
      <c r="G42" s="165">
        <v>0</v>
      </c>
    </row>
    <row r="43" spans="1:7" ht="12.75">
      <c r="A43" s="333" t="s">
        <v>275</v>
      </c>
      <c r="B43" s="330">
        <v>44</v>
      </c>
      <c r="C43" s="174" t="s">
        <v>124</v>
      </c>
      <c r="D43" s="174" t="s">
        <v>95</v>
      </c>
      <c r="E43" s="175">
        <v>2002</v>
      </c>
      <c r="F43" s="165" t="s">
        <v>84</v>
      </c>
      <c r="G43" s="176"/>
    </row>
    <row r="44" spans="1:7" ht="12.75">
      <c r="A44" s="333" t="s">
        <v>276</v>
      </c>
      <c r="B44" s="330">
        <v>39</v>
      </c>
      <c r="C44" s="174" t="s">
        <v>192</v>
      </c>
      <c r="D44" s="174" t="s">
        <v>193</v>
      </c>
      <c r="E44" s="175">
        <v>2003</v>
      </c>
      <c r="F44" s="165" t="s">
        <v>184</v>
      </c>
      <c r="G44" s="176"/>
    </row>
    <row r="45" spans="1:7" ht="12.75">
      <c r="A45" s="333" t="s">
        <v>277</v>
      </c>
      <c r="B45" s="330">
        <v>42</v>
      </c>
      <c r="C45" s="174" t="s">
        <v>164</v>
      </c>
      <c r="D45" s="174" t="s">
        <v>119</v>
      </c>
      <c r="E45" s="175">
        <v>2003</v>
      </c>
      <c r="F45" s="165" t="s">
        <v>96</v>
      </c>
      <c r="G45" s="176"/>
    </row>
    <row r="46" spans="1:7" ht="12.75">
      <c r="A46" s="333" t="s">
        <v>278</v>
      </c>
      <c r="B46" s="330">
        <v>41</v>
      </c>
      <c r="C46" s="174" t="s">
        <v>224</v>
      </c>
      <c r="D46" s="174" t="s">
        <v>150</v>
      </c>
      <c r="E46" s="175">
        <v>2001</v>
      </c>
      <c r="F46" s="165" t="s">
        <v>154</v>
      </c>
      <c r="G46" s="176"/>
    </row>
    <row r="47" spans="1:7" ht="12.75">
      <c r="A47" s="333" t="s">
        <v>279</v>
      </c>
      <c r="B47" s="330">
        <v>45</v>
      </c>
      <c r="C47" s="174" t="s">
        <v>196</v>
      </c>
      <c r="D47" s="174" t="s">
        <v>197</v>
      </c>
      <c r="E47" s="175">
        <v>2003</v>
      </c>
      <c r="F47" s="165" t="s">
        <v>184</v>
      </c>
      <c r="G47" s="176"/>
    </row>
    <row r="48" spans="1:7" ht="12.75">
      <c r="A48" s="333" t="s">
        <v>280</v>
      </c>
      <c r="B48" s="330">
        <v>43</v>
      </c>
      <c r="C48" s="174" t="s">
        <v>194</v>
      </c>
      <c r="D48" s="174" t="s">
        <v>195</v>
      </c>
      <c r="E48" s="175">
        <v>2004</v>
      </c>
      <c r="F48" s="165" t="s">
        <v>184</v>
      </c>
      <c r="G48" s="176"/>
    </row>
    <row r="49" spans="1:7" ht="12.75">
      <c r="A49" s="333" t="s">
        <v>281</v>
      </c>
      <c r="B49" s="330">
        <v>37</v>
      </c>
      <c r="C49" s="174" t="s">
        <v>191</v>
      </c>
      <c r="D49" s="174" t="s">
        <v>155</v>
      </c>
      <c r="E49" s="175">
        <v>2004</v>
      </c>
      <c r="F49" s="165" t="s">
        <v>184</v>
      </c>
      <c r="G49" s="176"/>
    </row>
    <row r="50" spans="1:7" ht="12.75">
      <c r="A50" s="333" t="s">
        <v>282</v>
      </c>
      <c r="B50" s="330">
        <v>48</v>
      </c>
      <c r="C50" s="174" t="s">
        <v>199</v>
      </c>
      <c r="D50" s="174" t="s">
        <v>95</v>
      </c>
      <c r="E50" s="175">
        <v>2002</v>
      </c>
      <c r="F50" s="165" t="s">
        <v>200</v>
      </c>
      <c r="G50" s="176"/>
    </row>
    <row r="51" spans="1:7" ht="12.75">
      <c r="A51" s="333" t="s">
        <v>283</v>
      </c>
      <c r="B51" s="330">
        <v>38</v>
      </c>
      <c r="C51" s="174" t="s">
        <v>166</v>
      </c>
      <c r="D51" s="174" t="s">
        <v>158</v>
      </c>
      <c r="E51" s="175">
        <v>2006</v>
      </c>
      <c r="F51" s="165" t="s">
        <v>159</v>
      </c>
      <c r="G51" s="176"/>
    </row>
    <row r="52" spans="1:7" ht="12.75">
      <c r="A52" s="333" t="s">
        <v>284</v>
      </c>
      <c r="B52" s="330">
        <v>46</v>
      </c>
      <c r="C52" s="174" t="s">
        <v>198</v>
      </c>
      <c r="D52" s="174" t="s">
        <v>155</v>
      </c>
      <c r="E52" s="165">
        <v>2004</v>
      </c>
      <c r="F52" s="165" t="s">
        <v>86</v>
      </c>
      <c r="G52" s="176"/>
    </row>
    <row r="53" spans="1:7" ht="12.75">
      <c r="A53" s="333" t="s">
        <v>285</v>
      </c>
      <c r="B53" s="330">
        <v>49</v>
      </c>
      <c r="C53" s="174" t="s">
        <v>201</v>
      </c>
      <c r="D53" s="174" t="s">
        <v>202</v>
      </c>
      <c r="E53" s="165">
        <v>2003</v>
      </c>
      <c r="F53" s="165" t="s">
        <v>203</v>
      </c>
      <c r="G53" s="176"/>
    </row>
    <row r="54" spans="1:7" ht="12.75">
      <c r="A54" s="333" t="s">
        <v>286</v>
      </c>
      <c r="B54" s="330">
        <v>59</v>
      </c>
      <c r="C54" s="174" t="s">
        <v>228</v>
      </c>
      <c r="D54" s="174" t="s">
        <v>143</v>
      </c>
      <c r="E54" s="165">
        <v>1998</v>
      </c>
      <c r="F54" s="165" t="s">
        <v>203</v>
      </c>
      <c r="G54" s="176"/>
    </row>
    <row r="55" spans="1:7" ht="12.75">
      <c r="A55" s="333" t="s">
        <v>287</v>
      </c>
      <c r="B55" s="330">
        <v>50</v>
      </c>
      <c r="C55" s="174" t="s">
        <v>204</v>
      </c>
      <c r="D55" s="174" t="s">
        <v>95</v>
      </c>
      <c r="E55" s="165">
        <v>2002</v>
      </c>
      <c r="F55" s="165" t="s">
        <v>203</v>
      </c>
      <c r="G55" s="176"/>
    </row>
    <row r="56" spans="1:7" ht="12.75">
      <c r="A56" s="333" t="s">
        <v>288</v>
      </c>
      <c r="B56" s="330">
        <v>52</v>
      </c>
      <c r="C56" s="174" t="s">
        <v>206</v>
      </c>
      <c r="D56" s="174" t="s">
        <v>85</v>
      </c>
      <c r="E56" s="165">
        <v>2004</v>
      </c>
      <c r="F56" s="165" t="s">
        <v>203</v>
      </c>
      <c r="G56" s="176"/>
    </row>
    <row r="57" spans="1:7" ht="12.75">
      <c r="A57" s="333" t="s">
        <v>289</v>
      </c>
      <c r="B57" s="330">
        <v>51</v>
      </c>
      <c r="C57" s="174" t="s">
        <v>205</v>
      </c>
      <c r="D57" s="174" t="s">
        <v>119</v>
      </c>
      <c r="E57" s="165">
        <v>2005</v>
      </c>
      <c r="F57" s="165" t="s">
        <v>156</v>
      </c>
      <c r="G57" s="176"/>
    </row>
    <row r="58" spans="1:7" ht="12.75">
      <c r="A58" s="333" t="s">
        <v>290</v>
      </c>
      <c r="B58" s="330">
        <v>58</v>
      </c>
      <c r="C58" s="174" t="s">
        <v>227</v>
      </c>
      <c r="D58" s="174" t="s">
        <v>101</v>
      </c>
      <c r="E58" s="165">
        <v>2002</v>
      </c>
      <c r="F58" s="165" t="s">
        <v>203</v>
      </c>
      <c r="G58" s="176"/>
    </row>
    <row r="59" spans="1:7" ht="12.75">
      <c r="A59" s="333" t="s">
        <v>291</v>
      </c>
      <c r="B59" s="330">
        <v>57</v>
      </c>
      <c r="C59" s="174" t="s">
        <v>225</v>
      </c>
      <c r="D59" s="174" t="s">
        <v>226</v>
      </c>
      <c r="E59" s="165">
        <v>2003</v>
      </c>
      <c r="F59" s="165" t="s">
        <v>203</v>
      </c>
      <c r="G59" s="176"/>
    </row>
    <row r="60" spans="1:7" ht="12.75">
      <c r="A60" s="333" t="s">
        <v>292</v>
      </c>
      <c r="B60" s="330">
        <v>53</v>
      </c>
      <c r="C60" s="174" t="s">
        <v>207</v>
      </c>
      <c r="D60" s="174" t="s">
        <v>208</v>
      </c>
      <c r="E60" s="165">
        <v>2005</v>
      </c>
      <c r="F60" s="165" t="s">
        <v>156</v>
      </c>
      <c r="G60" s="176"/>
    </row>
    <row r="61" spans="1:7" ht="12.75">
      <c r="A61" s="333" t="s">
        <v>293</v>
      </c>
      <c r="B61" s="330">
        <v>54</v>
      </c>
      <c r="C61" s="174" t="s">
        <v>218</v>
      </c>
      <c r="D61" s="174" t="s">
        <v>219</v>
      </c>
      <c r="E61" s="165">
        <v>1999</v>
      </c>
      <c r="F61" s="165" t="s">
        <v>84</v>
      </c>
      <c r="G61" s="176"/>
    </row>
    <row r="62" spans="1:7" ht="12.75">
      <c r="A62" s="333" t="s">
        <v>294</v>
      </c>
      <c r="B62" s="330">
        <v>56</v>
      </c>
      <c r="C62" s="174" t="s">
        <v>223</v>
      </c>
      <c r="D62" s="174" t="s">
        <v>190</v>
      </c>
      <c r="E62" s="165">
        <v>2005</v>
      </c>
      <c r="F62" s="165" t="s">
        <v>128</v>
      </c>
      <c r="G62" s="176"/>
    </row>
    <row r="63" spans="1:7" ht="12.75">
      <c r="A63" s="333" t="s">
        <v>295</v>
      </c>
      <c r="B63" s="330">
        <v>64</v>
      </c>
      <c r="C63" s="174" t="s">
        <v>230</v>
      </c>
      <c r="D63" s="174" t="s">
        <v>232</v>
      </c>
      <c r="E63" s="165">
        <v>2002</v>
      </c>
      <c r="F63" s="165" t="s">
        <v>203</v>
      </c>
      <c r="G63" s="176"/>
    </row>
    <row r="64" spans="1:7" ht="12.75">
      <c r="A64" s="333" t="s">
        <v>296</v>
      </c>
      <c r="B64" s="330">
        <v>55</v>
      </c>
      <c r="C64" s="174" t="s">
        <v>220</v>
      </c>
      <c r="D64" s="174" t="s">
        <v>221</v>
      </c>
      <c r="E64" s="165">
        <v>2005</v>
      </c>
      <c r="F64" s="165" t="s">
        <v>149</v>
      </c>
      <c r="G64" s="176"/>
    </row>
    <row r="65" spans="1:7" ht="12.75">
      <c r="A65" s="333" t="s">
        <v>297</v>
      </c>
      <c r="B65" s="330">
        <v>60</v>
      </c>
      <c r="C65" s="174" t="s">
        <v>229</v>
      </c>
      <c r="D65" s="174" t="s">
        <v>95</v>
      </c>
      <c r="E65" s="165">
        <v>2004</v>
      </c>
      <c r="F65" s="165" t="s">
        <v>203</v>
      </c>
      <c r="G65" s="176"/>
    </row>
    <row r="66" spans="1:7" ht="12.75">
      <c r="A66" s="333" t="s">
        <v>298</v>
      </c>
      <c r="B66" s="330">
        <v>62</v>
      </c>
      <c r="C66" s="174" t="s">
        <v>201</v>
      </c>
      <c r="D66" s="174" t="s">
        <v>231</v>
      </c>
      <c r="E66" s="165">
        <v>2006</v>
      </c>
      <c r="F66" s="165" t="s">
        <v>203</v>
      </c>
      <c r="G66" s="176"/>
    </row>
    <row r="67" spans="1:7" ht="12.75">
      <c r="A67" s="333" t="s">
        <v>299</v>
      </c>
      <c r="B67" s="330">
        <v>63</v>
      </c>
      <c r="C67" s="174" t="s">
        <v>99</v>
      </c>
      <c r="D67" s="174" t="s">
        <v>119</v>
      </c>
      <c r="E67" s="165">
        <v>2003</v>
      </c>
      <c r="F67" s="165" t="s">
        <v>203</v>
      </c>
      <c r="G67" s="176"/>
    </row>
    <row r="68" spans="1:6" ht="12.75">
      <c r="A68" s="333" t="s">
        <v>300</v>
      </c>
      <c r="B68" s="331">
        <v>61</v>
      </c>
      <c r="C68" s="65" t="s">
        <v>230</v>
      </c>
      <c r="D68" s="65" t="s">
        <v>85</v>
      </c>
      <c r="E68">
        <v>2006</v>
      </c>
      <c r="F68" t="s">
        <v>203</v>
      </c>
    </row>
    <row r="69" spans="1:6" ht="12.75">
      <c r="A69" s="334"/>
      <c r="B69" s="66"/>
      <c r="C69" s="65" t="s">
        <v>301</v>
      </c>
      <c r="D69" s="65" t="s">
        <v>301</v>
      </c>
    </row>
    <row r="70" spans="1:6" ht="12.75">
      <c r="A70" s="334"/>
      <c r="B70" s="66"/>
      <c r="C70" s="65" t="s">
        <v>301</v>
      </c>
      <c r="D70" s="65" t="s">
        <v>301</v>
      </c>
    </row>
    <row r="71" spans="1:6" ht="12.75">
      <c r="A71" s="334"/>
      <c r="B71" s="66"/>
      <c r="C71" s="65" t="s">
        <v>301</v>
      </c>
      <c r="D71" s="65" t="s">
        <v>301</v>
      </c>
    </row>
    <row r="72" spans="1:6" ht="12.75">
      <c r="A72" s="334"/>
      <c r="B72" s="66"/>
      <c r="C72" s="65" t="s">
        <v>301</v>
      </c>
      <c r="D72" s="65" t="s">
        <v>301</v>
      </c>
    </row>
    <row r="73" spans="1:6" ht="12.75">
      <c r="A73" s="334"/>
      <c r="B73" s="66"/>
      <c r="C73" s="65" t="s">
        <v>301</v>
      </c>
      <c r="D73" s="65" t="s">
        <v>301</v>
      </c>
    </row>
    <row r="74" spans="1:6" ht="12.75">
      <c r="A74" s="334"/>
      <c r="B74" s="66"/>
      <c r="C74" s="65" t="s">
        <v>301</v>
      </c>
      <c r="D74" s="65" t="s">
        <v>301</v>
      </c>
    </row>
    <row r="75" spans="1:6" ht="12.75">
      <c r="A75" s="334"/>
      <c r="B75" s="66"/>
      <c r="C75" s="65" t="s">
        <v>301</v>
      </c>
      <c r="D75" s="65" t="s">
        <v>301</v>
      </c>
    </row>
    <row r="76" spans="1:6" ht="12.75">
      <c r="A76" s="334"/>
      <c r="B76" s="66"/>
      <c r="C76" s="65" t="s">
        <v>301</v>
      </c>
      <c r="D76" s="65" t="s">
        <v>301</v>
      </c>
    </row>
    <row r="77" spans="1:6" ht="12.75">
      <c r="A77" s="334"/>
      <c r="B77" s="66"/>
      <c r="C77" s="65" t="s">
        <v>301</v>
      </c>
      <c r="D77" s="65" t="s">
        <v>301</v>
      </c>
    </row>
    <row r="78" spans="1:6" ht="12.75">
      <c r="A78" s="334"/>
      <c r="B78" s="66"/>
      <c r="C78" s="65" t="s">
        <v>301</v>
      </c>
      <c r="D78" s="65" t="s">
        <v>301</v>
      </c>
    </row>
    <row r="79" spans="1:6" ht="12.75">
      <c r="A79" s="334"/>
      <c r="B79" s="66"/>
      <c r="C79" s="65" t="s">
        <v>301</v>
      </c>
      <c r="D79" s="65" t="s">
        <v>301</v>
      </c>
    </row>
    <row r="80" spans="1:6" ht="12.75">
      <c r="A80" s="334"/>
      <c r="B80" s="66"/>
      <c r="C80" s="65" t="s">
        <v>301</v>
      </c>
      <c r="D80" s="65" t="s">
        <v>301</v>
      </c>
    </row>
    <row r="81" spans="1:6" ht="12.75">
      <c r="A81" s="334"/>
      <c r="B81" s="66"/>
      <c r="C81" s="65" t="s">
        <v>301</v>
      </c>
      <c r="D81" s="65" t="s">
        <v>301</v>
      </c>
    </row>
    <row r="82" spans="1:6" ht="12.75">
      <c r="A82" s="334"/>
      <c r="B82" s="66"/>
      <c r="C82" s="65" t="s">
        <v>301</v>
      </c>
      <c r="D82" s="65" t="s">
        <v>301</v>
      </c>
    </row>
    <row r="83" spans="1:6" ht="12.75">
      <c r="A83" s="334"/>
      <c r="B83" s="66"/>
      <c r="C83" s="65" t="s">
        <v>301</v>
      </c>
      <c r="D83" s="65" t="s">
        <v>301</v>
      </c>
    </row>
    <row r="84" spans="1:6" ht="12.75">
      <c r="A84" s="334"/>
      <c r="B84" s="66"/>
      <c r="C84" s="65" t="s">
        <v>301</v>
      </c>
      <c r="D84" s="65" t="s">
        <v>301</v>
      </c>
    </row>
    <row r="85" spans="1:6" ht="12.75">
      <c r="A85" s="334"/>
      <c r="B85" s="66"/>
      <c r="C85" s="65">
        <f>IF(B85="","",VLOOKUP(B85,Seznam!$A$6:$F$156,2,1))</f>
      </c>
      <c r="D85" s="65">
        <f>IF(B85="","",VLOOKUP(B85,Seznam!$A$6:$F$156,3,1))</f>
      </c>
      <c r="E85">
        <f>IF(B85="","",VLOOKUP(B85,Seznam!$A$6:$F$156,4,1))</f>
      </c>
      <c r="F85">
        <f>IF(B85="","",VLOOKUP(B85,Seznam!$A$6:$F$156,5,1))</f>
      </c>
    </row>
    <row r="86" spans="1:6" ht="12.75">
      <c r="A86" s="334"/>
      <c r="B86" s="66"/>
      <c r="C86" s="65">
        <f>IF(B86="","",VLOOKUP(B86,Seznam!$A$6:$F$156,2,1))</f>
      </c>
      <c r="D86" s="65">
        <f>IF(B86="","",VLOOKUP(B86,Seznam!$A$6:$F$156,3,1))</f>
      </c>
      <c r="E86">
        <f>IF(B86="","",VLOOKUP(B86,Seznam!$A$6:$F$156,4,1))</f>
      </c>
      <c r="F86">
        <f>IF(B86="","",VLOOKUP(B86,Seznam!$A$6:$F$156,5,1))</f>
      </c>
    </row>
    <row r="87" spans="1:6" ht="12.75">
      <c r="A87" s="334"/>
      <c r="B87" s="66"/>
      <c r="C87" s="65">
        <f>IF(B87="","",VLOOKUP(B87,Seznam!$A$6:$F$156,2,1))</f>
      </c>
      <c r="D87" s="65">
        <f>IF(B87="","",VLOOKUP(B87,Seznam!$A$6:$F$156,3,1))</f>
      </c>
      <c r="E87">
        <f>IF(B87="","",VLOOKUP(B87,Seznam!$A$6:$F$156,4,1))</f>
      </c>
      <c r="F87">
        <f>IF(B87="","",VLOOKUP(B87,Seznam!$A$6:$F$156,5,1))</f>
      </c>
    </row>
    <row r="88" spans="1:6" ht="12.75">
      <c r="A88" s="334"/>
      <c r="B88" s="66"/>
      <c r="C88" s="65">
        <f>IF(B88="","",VLOOKUP(B88,Seznam!$A$6:$F$156,2,1))</f>
      </c>
      <c r="D88" s="65">
        <f>IF(B88="","",VLOOKUP(B88,Seznam!$A$6:$F$156,3,1))</f>
      </c>
      <c r="E88">
        <f>IF(B88="","",VLOOKUP(B88,Seznam!$A$6:$F$156,4,1))</f>
      </c>
      <c r="F88">
        <f>IF(B88="","",VLOOKUP(B88,Seznam!$A$6:$F$156,5,1))</f>
      </c>
    </row>
    <row r="89" spans="1:6" ht="12.75">
      <c r="A89" s="334"/>
      <c r="B89" s="66"/>
      <c r="C89" s="65">
        <f>IF(B89="","",VLOOKUP(B89,Seznam!$A$6:$F$156,2,1))</f>
      </c>
      <c r="D89" s="65">
        <f>IF(B89="","",VLOOKUP(B89,Seznam!$A$6:$F$156,3,1))</f>
      </c>
      <c r="E89">
        <f>IF(B89="","",VLOOKUP(B89,Seznam!$A$6:$F$156,4,1))</f>
      </c>
      <c r="F89">
        <f>IF(B89="","",VLOOKUP(B89,Seznam!$A$6:$F$156,5,1))</f>
      </c>
    </row>
    <row r="90" spans="1:6" ht="12.75">
      <c r="A90" s="334"/>
      <c r="B90" s="66"/>
      <c r="C90" s="65">
        <f>IF(B90="","",VLOOKUP(B90,Seznam!$A$6:$F$156,2,1))</f>
      </c>
      <c r="D90" s="65">
        <f>IF(B90="","",VLOOKUP(B90,Seznam!$A$6:$F$156,3,1))</f>
      </c>
      <c r="E90">
        <f>IF(B90="","",VLOOKUP(B90,Seznam!$A$6:$F$156,4,1))</f>
      </c>
      <c r="F90">
        <f>IF(B90="","",VLOOKUP(B90,Seznam!$A$6:$F$156,5,1))</f>
      </c>
    </row>
    <row r="91" spans="1:6" ht="12.75">
      <c r="A91" s="334"/>
      <c r="B91" s="66"/>
      <c r="C91" s="65">
        <f>IF(B91="","",VLOOKUP(B91,Seznam!$A$6:$F$156,2,1))</f>
      </c>
      <c r="D91" s="65">
        <f>IF(B91="","",VLOOKUP(B91,Seznam!$A$6:$F$156,3,1))</f>
      </c>
      <c r="E91">
        <f>IF(B91="","",VLOOKUP(B91,Seznam!$A$6:$F$156,4,1))</f>
      </c>
      <c r="F91">
        <f>IF(B91="","",VLOOKUP(B91,Seznam!$A$6:$F$156,5,1))</f>
      </c>
    </row>
    <row r="92" spans="1:6" ht="12.75">
      <c r="A92" s="334"/>
      <c r="B92" s="66"/>
      <c r="C92" s="65">
        <f>IF(B92="","",VLOOKUP(B92,Seznam!$A$6:$F$156,2,1))</f>
      </c>
      <c r="D92" s="65">
        <f>IF(B92="","",VLOOKUP(B92,Seznam!$A$6:$F$156,3,1))</f>
      </c>
      <c r="E92">
        <f>IF(B92="","",VLOOKUP(B92,Seznam!$A$6:$F$156,4,1))</f>
      </c>
      <c r="F92">
        <f>IF(B92="","",VLOOKUP(B92,Seznam!$A$6:$F$156,5,1))</f>
      </c>
    </row>
  </sheetData>
  <sheetProtection/>
  <mergeCells count="2">
    <mergeCell ref="A1:F1"/>
    <mergeCell ref="A2:F2"/>
  </mergeCells>
  <printOptions/>
  <pageMargins left="0.75" right="0.75" top="1" bottom="1" header="0.4921259845" footer="0.49212598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Bednář Otakar</dc:creator>
  <cp:keywords/>
  <dc:description/>
  <cp:lastModifiedBy>TTC Mohelnice</cp:lastModifiedBy>
  <cp:lastPrinted>2015-01-31T14:19:27Z</cp:lastPrinted>
  <dcterms:created xsi:type="dcterms:W3CDTF">1998-10-18T09:32:50Z</dcterms:created>
  <dcterms:modified xsi:type="dcterms:W3CDTF">2015-02-01T09:55:06Z</dcterms:modified>
  <cp:category/>
  <cp:version/>
  <cp:contentType/>
  <cp:contentStatus/>
</cp:coreProperties>
</file>